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320" activeTab="1"/>
  </bookViews>
  <sheets>
    <sheet name="закуп КРС" sheetId="4" r:id="rId1"/>
    <sheet name="закуп МРС" sheetId="5" r:id="rId2"/>
  </sheets>
  <definedNames>
    <definedName name="_xlnm.Print_Area" localSheetId="1">'закуп МРС'!$A$1:$AP$18</definedName>
  </definedNames>
  <calcPr calcId="152511"/>
</workbook>
</file>

<file path=xl/calcChain.xml><?xml version="1.0" encoding="utf-8"?>
<calcChain xmlns="http://schemas.openxmlformats.org/spreadsheetml/2006/main">
  <c r="AP17" i="5" l="1"/>
  <c r="AP16" i="5"/>
  <c r="AP15" i="5"/>
  <c r="AP14" i="5"/>
  <c r="AP13" i="5"/>
  <c r="AP12" i="5"/>
  <c r="AP11" i="5"/>
  <c r="AP10" i="5"/>
  <c r="AP9" i="5"/>
  <c r="AP8" i="5"/>
  <c r="AP7" i="5"/>
  <c r="AP6" i="5"/>
  <c r="AP5" i="5"/>
  <c r="AM17" i="5"/>
  <c r="AM16" i="5"/>
  <c r="AM15" i="5"/>
  <c r="AM14" i="5"/>
  <c r="AM13" i="5"/>
  <c r="AM12" i="5"/>
  <c r="AM11" i="5"/>
  <c r="AM10" i="5"/>
  <c r="AM9" i="5"/>
  <c r="AM8" i="5"/>
  <c r="AM7" i="5"/>
  <c r="AM6" i="5"/>
  <c r="AM5" i="5"/>
  <c r="AJ17" i="5"/>
  <c r="AJ16" i="5"/>
  <c r="AJ15" i="5"/>
  <c r="AJ14" i="5"/>
  <c r="AJ13" i="5"/>
  <c r="AJ12" i="5"/>
  <c r="AJ11" i="5"/>
  <c r="AJ10" i="5"/>
  <c r="AJ9" i="5"/>
  <c r="AJ8" i="5"/>
  <c r="AJ7" i="5"/>
  <c r="AJ6" i="5"/>
  <c r="AJ5" i="5"/>
  <c r="AG17" i="5"/>
  <c r="AG16" i="5"/>
  <c r="AG15" i="5"/>
  <c r="AG14" i="5"/>
  <c r="AG13" i="5"/>
  <c r="AG12" i="5"/>
  <c r="AG11" i="5"/>
  <c r="AG10" i="5"/>
  <c r="AG9" i="5"/>
  <c r="AG8" i="5"/>
  <c r="AG7" i="5"/>
  <c r="AG6" i="5"/>
  <c r="AG5" i="5"/>
  <c r="AD17" i="5"/>
  <c r="AD16" i="5"/>
  <c r="AD15" i="5"/>
  <c r="AD14" i="5"/>
  <c r="AD13" i="5"/>
  <c r="AD12" i="5"/>
  <c r="AD11" i="5"/>
  <c r="AD10" i="5"/>
  <c r="AD9" i="5"/>
  <c r="AD8" i="5"/>
  <c r="AD7" i="5"/>
  <c r="AD6" i="5"/>
  <c r="AD5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U17" i="5"/>
  <c r="U16" i="5"/>
  <c r="U15" i="5"/>
  <c r="U14" i="5"/>
  <c r="U13" i="5"/>
  <c r="U12" i="5"/>
  <c r="U11" i="5"/>
  <c r="U10" i="5"/>
  <c r="U9" i="5"/>
  <c r="U8" i="5"/>
  <c r="U7" i="5"/>
  <c r="U6" i="5"/>
  <c r="U5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I6" i="5"/>
  <c r="I7" i="5"/>
  <c r="I8" i="5"/>
  <c r="I9" i="5"/>
  <c r="I10" i="5"/>
  <c r="I11" i="5"/>
  <c r="I12" i="5"/>
  <c r="I13" i="5"/>
  <c r="I14" i="5"/>
  <c r="I15" i="5"/>
  <c r="I16" i="5"/>
  <c r="I17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E5" i="5"/>
  <c r="D5" i="5"/>
  <c r="B6" i="5"/>
  <c r="B7" i="5"/>
  <c r="B8" i="5"/>
  <c r="B9" i="5"/>
  <c r="B10" i="5"/>
  <c r="B11" i="5"/>
  <c r="B12" i="5"/>
  <c r="B13" i="5"/>
  <c r="B14" i="5"/>
  <c r="B15" i="5"/>
  <c r="B16" i="5"/>
  <c r="B17" i="5"/>
  <c r="B5" i="5"/>
  <c r="B25" i="4"/>
  <c r="B26" i="4"/>
  <c r="B27" i="4"/>
  <c r="B28" i="4"/>
  <c r="B29" i="4"/>
  <c r="B30" i="4"/>
  <c r="B31" i="4"/>
  <c r="B32" i="4"/>
  <c r="B33" i="4"/>
  <c r="B34" i="4"/>
  <c r="B35" i="4"/>
  <c r="B36" i="4"/>
  <c r="B24" i="4"/>
  <c r="AO37" i="4" l="1"/>
  <c r="AN37" i="4"/>
  <c r="AL37" i="4"/>
  <c r="AK37" i="4"/>
  <c r="AI37" i="4"/>
  <c r="AH37" i="4"/>
  <c r="AF37" i="4"/>
  <c r="AE37" i="4"/>
  <c r="AC37" i="4"/>
  <c r="AB37" i="4"/>
  <c r="Z37" i="4"/>
  <c r="Y37" i="4"/>
  <c r="W37" i="4"/>
  <c r="V37" i="4"/>
  <c r="T37" i="4"/>
  <c r="S37" i="4"/>
  <c r="Q37" i="4"/>
  <c r="P37" i="4"/>
  <c r="N37" i="4"/>
  <c r="M37" i="4"/>
  <c r="K37" i="4"/>
  <c r="J37" i="4"/>
  <c r="H37" i="4"/>
  <c r="G37" i="4"/>
  <c r="F37" i="4"/>
  <c r="D37" i="4"/>
  <c r="C37" i="4"/>
  <c r="B37" i="4"/>
  <c r="AP36" i="4"/>
  <c r="AM36" i="4"/>
  <c r="AJ36" i="4"/>
  <c r="AG36" i="4"/>
  <c r="AD36" i="4"/>
  <c r="AA36" i="4"/>
  <c r="X36" i="4"/>
  <c r="U36" i="4"/>
  <c r="R36" i="4"/>
  <c r="O36" i="4"/>
  <c r="L36" i="4"/>
  <c r="I36" i="4"/>
  <c r="E36" i="4"/>
  <c r="AP35" i="4"/>
  <c r="AM35" i="4"/>
  <c r="AJ35" i="4"/>
  <c r="AG35" i="4"/>
  <c r="AD35" i="4"/>
  <c r="AA35" i="4"/>
  <c r="X35" i="4"/>
  <c r="U35" i="4"/>
  <c r="R35" i="4"/>
  <c r="O35" i="4"/>
  <c r="L35" i="4"/>
  <c r="I35" i="4"/>
  <c r="E35" i="4"/>
  <c r="AP34" i="4"/>
  <c r="AM34" i="4"/>
  <c r="AJ34" i="4"/>
  <c r="AG34" i="4"/>
  <c r="AD34" i="4"/>
  <c r="AA34" i="4"/>
  <c r="X34" i="4"/>
  <c r="U34" i="4"/>
  <c r="R34" i="4"/>
  <c r="O34" i="4"/>
  <c r="L34" i="4"/>
  <c r="I34" i="4"/>
  <c r="E34" i="4"/>
  <c r="AP33" i="4"/>
  <c r="AM33" i="4"/>
  <c r="AJ33" i="4"/>
  <c r="AG33" i="4"/>
  <c r="AD33" i="4"/>
  <c r="AA33" i="4"/>
  <c r="X33" i="4"/>
  <c r="U33" i="4"/>
  <c r="R33" i="4"/>
  <c r="O33" i="4"/>
  <c r="L33" i="4"/>
  <c r="I33" i="4"/>
  <c r="E33" i="4"/>
  <c r="AP32" i="4"/>
  <c r="AM32" i="4"/>
  <c r="AJ32" i="4"/>
  <c r="AG32" i="4"/>
  <c r="AD32" i="4"/>
  <c r="AA32" i="4"/>
  <c r="X32" i="4"/>
  <c r="U32" i="4"/>
  <c r="R32" i="4"/>
  <c r="O32" i="4"/>
  <c r="L32" i="4"/>
  <c r="I32" i="4"/>
  <c r="E32" i="4"/>
  <c r="AP31" i="4"/>
  <c r="AM31" i="4"/>
  <c r="AJ31" i="4"/>
  <c r="AG31" i="4"/>
  <c r="AD31" i="4"/>
  <c r="AA31" i="4"/>
  <c r="X31" i="4"/>
  <c r="U31" i="4"/>
  <c r="R31" i="4"/>
  <c r="O31" i="4"/>
  <c r="L31" i="4"/>
  <c r="I31" i="4"/>
  <c r="E31" i="4"/>
  <c r="AP30" i="4"/>
  <c r="AM30" i="4"/>
  <c r="AJ30" i="4"/>
  <c r="AG30" i="4"/>
  <c r="AD30" i="4"/>
  <c r="AA30" i="4"/>
  <c r="X30" i="4"/>
  <c r="U30" i="4"/>
  <c r="R30" i="4"/>
  <c r="O30" i="4"/>
  <c r="L30" i="4"/>
  <c r="I30" i="4"/>
  <c r="E30" i="4"/>
  <c r="AP29" i="4"/>
  <c r="AM29" i="4"/>
  <c r="AJ29" i="4"/>
  <c r="AG29" i="4"/>
  <c r="AD29" i="4"/>
  <c r="AA29" i="4"/>
  <c r="X29" i="4"/>
  <c r="U29" i="4"/>
  <c r="R29" i="4"/>
  <c r="O29" i="4"/>
  <c r="L29" i="4"/>
  <c r="I29" i="4"/>
  <c r="E29" i="4"/>
  <c r="AP28" i="4"/>
  <c r="AM28" i="4"/>
  <c r="AJ28" i="4"/>
  <c r="AG28" i="4"/>
  <c r="AD28" i="4"/>
  <c r="AA28" i="4"/>
  <c r="X28" i="4"/>
  <c r="U28" i="4"/>
  <c r="R28" i="4"/>
  <c r="O28" i="4"/>
  <c r="L28" i="4"/>
  <c r="I28" i="4"/>
  <c r="E28" i="4"/>
  <c r="AP27" i="4"/>
  <c r="AM27" i="4"/>
  <c r="AJ27" i="4"/>
  <c r="AG27" i="4"/>
  <c r="AD27" i="4"/>
  <c r="AA27" i="4"/>
  <c r="X27" i="4"/>
  <c r="U27" i="4"/>
  <c r="R27" i="4"/>
  <c r="O27" i="4"/>
  <c r="L27" i="4"/>
  <c r="I27" i="4"/>
  <c r="E27" i="4"/>
  <c r="AP26" i="4"/>
  <c r="AM26" i="4"/>
  <c r="AJ26" i="4"/>
  <c r="AG26" i="4"/>
  <c r="AD26" i="4"/>
  <c r="AA26" i="4"/>
  <c r="X26" i="4"/>
  <c r="U26" i="4"/>
  <c r="R26" i="4"/>
  <c r="O26" i="4"/>
  <c r="L26" i="4"/>
  <c r="I26" i="4"/>
  <c r="E26" i="4"/>
  <c r="AP25" i="4"/>
  <c r="AM25" i="4"/>
  <c r="AJ25" i="4"/>
  <c r="AG25" i="4"/>
  <c r="AD25" i="4"/>
  <c r="AA25" i="4"/>
  <c r="X25" i="4"/>
  <c r="U25" i="4"/>
  <c r="R25" i="4"/>
  <c r="O25" i="4"/>
  <c r="L25" i="4"/>
  <c r="I25" i="4"/>
  <c r="E25" i="4"/>
  <c r="AP24" i="4"/>
  <c r="AM24" i="4"/>
  <c r="AJ24" i="4"/>
  <c r="AG24" i="4"/>
  <c r="AD24" i="4"/>
  <c r="AA24" i="4"/>
  <c r="X24" i="4"/>
  <c r="U24" i="4"/>
  <c r="R24" i="4"/>
  <c r="O24" i="4"/>
  <c r="L24" i="4"/>
  <c r="I24" i="4"/>
  <c r="E24" i="4"/>
  <c r="L37" i="4" l="1"/>
  <c r="X37" i="4"/>
  <c r="AJ37" i="4"/>
  <c r="E37" i="4"/>
  <c r="AM37" i="4"/>
  <c r="O37" i="4"/>
  <c r="AA37" i="4"/>
  <c r="I37" i="4"/>
  <c r="U37" i="4"/>
  <c r="AG37" i="4"/>
  <c r="R37" i="4"/>
  <c r="AD37" i="4"/>
  <c r="AP37" i="4"/>
  <c r="AP17" i="4" l="1"/>
  <c r="AP16" i="4"/>
  <c r="AP15" i="4"/>
  <c r="AP14" i="4"/>
  <c r="AP13" i="4"/>
  <c r="AP12" i="4"/>
  <c r="AP11" i="4"/>
  <c r="AP10" i="4"/>
  <c r="AP9" i="4"/>
  <c r="AP8" i="4"/>
  <c r="AP7" i="4"/>
  <c r="AP6" i="4"/>
  <c r="AP5" i="4"/>
  <c r="AM17" i="4"/>
  <c r="AM16" i="4"/>
  <c r="AM15" i="4"/>
  <c r="AM14" i="4"/>
  <c r="AM13" i="4"/>
  <c r="AM12" i="4"/>
  <c r="AM11" i="4"/>
  <c r="AM10" i="4"/>
  <c r="AM9" i="4"/>
  <c r="AM8" i="4"/>
  <c r="AM7" i="4"/>
  <c r="AM6" i="4"/>
  <c r="AM5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5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5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5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H18" i="4"/>
  <c r="G18" i="4"/>
  <c r="I6" i="4"/>
  <c r="I7" i="4"/>
  <c r="I8" i="4"/>
  <c r="I9" i="4"/>
  <c r="I10" i="4"/>
  <c r="I11" i="4"/>
  <c r="I12" i="4"/>
  <c r="I13" i="4"/>
  <c r="I14" i="4"/>
  <c r="I15" i="4"/>
  <c r="I16" i="4"/>
  <c r="I17" i="4"/>
  <c r="E6" i="4" l="1"/>
  <c r="E7" i="4"/>
  <c r="E8" i="4"/>
  <c r="E9" i="4"/>
  <c r="E10" i="4"/>
  <c r="E11" i="4"/>
  <c r="E12" i="4"/>
  <c r="E13" i="4"/>
  <c r="E14" i="4"/>
  <c r="E15" i="4"/>
  <c r="E16" i="4"/>
  <c r="E17" i="4"/>
  <c r="E5" i="4"/>
  <c r="C18" i="5" l="1"/>
  <c r="E18" i="5"/>
  <c r="AM18" i="5"/>
  <c r="AE18" i="5"/>
  <c r="W18" i="5"/>
  <c r="U18" i="5"/>
  <c r="D18" i="5"/>
  <c r="B18" i="5"/>
  <c r="C18" i="4"/>
  <c r="D18" i="4"/>
  <c r="E18" i="4" l="1"/>
  <c r="O18" i="5"/>
  <c r="S18" i="5"/>
  <c r="AC18" i="5"/>
  <c r="V18" i="5"/>
  <c r="P18" i="5"/>
  <c r="AO18" i="5"/>
  <c r="Z18" i="5"/>
  <c r="AP18" i="5"/>
  <c r="AI18" i="5"/>
  <c r="AB18" i="4"/>
  <c r="K18" i="5"/>
  <c r="AL18" i="5"/>
  <c r="J18" i="5"/>
  <c r="Q18" i="5"/>
  <c r="AN18" i="4"/>
  <c r="P18" i="4"/>
  <c r="AM18" i="4"/>
  <c r="X18" i="4"/>
  <c r="AB18" i="5"/>
  <c r="AA18" i="5"/>
  <c r="L18" i="5"/>
  <c r="AG18" i="5"/>
  <c r="M18" i="5"/>
  <c r="Y18" i="5"/>
  <c r="AH18" i="5"/>
  <c r="X18" i="5"/>
  <c r="N18" i="5"/>
  <c r="R18" i="5"/>
  <c r="AD18" i="5"/>
  <c r="AJ18" i="5"/>
  <c r="U18" i="4"/>
  <c r="AJ18" i="4"/>
  <c r="F18" i="4"/>
  <c r="R18" i="4"/>
  <c r="AD18" i="4"/>
  <c r="AP18" i="4"/>
  <c r="AG18" i="4"/>
  <c r="L18" i="4"/>
  <c r="B18" i="4"/>
  <c r="O18" i="4"/>
  <c r="T18" i="5" l="1"/>
  <c r="AN18" i="5"/>
  <c r="AL18" i="4"/>
  <c r="AK18" i="5"/>
  <c r="AF18" i="5"/>
  <c r="Q18" i="4"/>
  <c r="AC18" i="4"/>
  <c r="K18" i="4"/>
  <c r="AI18" i="4"/>
  <c r="AK18" i="4"/>
  <c r="J18" i="4"/>
  <c r="AF18" i="4"/>
  <c r="T18" i="4"/>
  <c r="AO18" i="4"/>
  <c r="V18" i="4"/>
  <c r="Z18" i="4"/>
  <c r="Y18" i="4"/>
  <c r="AA18" i="4"/>
  <c r="W18" i="4"/>
  <c r="AH18" i="4"/>
  <c r="AE18" i="4"/>
  <c r="N18" i="4"/>
  <c r="M18" i="4"/>
  <c r="S18" i="4"/>
  <c r="I5" i="4" l="1"/>
  <c r="I18" i="4" s="1"/>
  <c r="G18" i="5"/>
  <c r="H18" i="5"/>
  <c r="I5" i="5"/>
  <c r="I18" i="5" s="1"/>
  <c r="AP19" i="5" s="1"/>
</calcChain>
</file>

<file path=xl/sharedStrings.xml><?xml version="1.0" encoding="utf-8"?>
<sst xmlns="http://schemas.openxmlformats.org/spreadsheetml/2006/main" count="209" uniqueCount="40">
  <si>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</si>
  <si>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</si>
  <si>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</si>
  <si>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</si>
  <si>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</si>
  <si>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</si>
  <si>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</si>
  <si>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</si>
  <si>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</si>
  <si>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</si>
  <si>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</si>
  <si>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</si>
  <si>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Акмолинская </t>
  </si>
  <si>
    <t xml:space="preserve">Алматинская </t>
  </si>
  <si>
    <t xml:space="preserve">Атырауская </t>
  </si>
  <si>
    <t xml:space="preserve">Жамбылская </t>
  </si>
  <si>
    <t xml:space="preserve">Костанайская </t>
  </si>
  <si>
    <t xml:space="preserve">Кызылординская </t>
  </si>
  <si>
    <t xml:space="preserve">Мангистауская </t>
  </si>
  <si>
    <t xml:space="preserve">Наименование области  </t>
  </si>
  <si>
    <t xml:space="preserve">Актюбинская </t>
  </si>
  <si>
    <t xml:space="preserve">Карагандинская </t>
  </si>
  <si>
    <t xml:space="preserve">Павлодарская </t>
  </si>
  <si>
    <t>Всего по РК</t>
  </si>
  <si>
    <t>Туркестанская</t>
  </si>
  <si>
    <t>Кол-во фермерских хозяйств, ед.</t>
  </si>
  <si>
    <t>Кол-во КРС, гол.</t>
  </si>
  <si>
    <t>Потребность в фин-нии всего, млн.тг</t>
  </si>
  <si>
    <t>АКК</t>
  </si>
  <si>
    <t>Фонд</t>
  </si>
  <si>
    <t>Всего</t>
  </si>
  <si>
    <t>ВКО</t>
  </si>
  <si>
    <t>ЗКО</t>
  </si>
  <si>
    <t>СКО</t>
  </si>
  <si>
    <t>Кол-во МРС, гол.</t>
  </si>
  <si>
    <t>Закуп маточного КРС</t>
  </si>
  <si>
    <t>Закуп МРС</t>
  </si>
  <si>
    <t>ВСЕГО</t>
  </si>
  <si>
    <t>ОСТАТОК 2018 г.</t>
  </si>
  <si>
    <t>ПЛАН на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</si>
</sst>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\ _₸_-;\-* #,##0\ _₸_-;_-* &quot;-&quot;??\ _₸_-;_-@_-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5" fillId="0" borderId="3" xfId="1" applyFont="1" applyFill="1" applyBorder="1" applyAlignment="1">
      <alignment horizontal="left" vertical="center" wrapText="1" readingOrder="1"/>
    </xf>
    <xf numFmtId="165" fontId="6" fillId="0" borderId="3" xfId="2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left" vertical="center" wrapText="1" readingOrder="1"/>
    </xf>
    <xf numFmtId="165" fontId="4" fillId="2" borderId="3" xfId="2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 readingOrder="1"/>
    </xf>
    <xf numFmtId="0" fontId="8" fillId="0" borderId="3" xfId="1" applyFont="1" applyFill="1" applyBorder="1" applyAlignment="1">
      <alignment horizontal="left" vertical="center" wrapText="1" readingOrder="1"/>
    </xf>
    <xf numFmtId="165" fontId="9" fillId="0" borderId="3" xfId="2" applyNumberFormat="1" applyFont="1" applyFill="1" applyBorder="1" applyAlignment="1">
      <alignment horizontal="right" vertical="center" wrapText="1"/>
    </xf>
    <xf numFmtId="165" fontId="9" fillId="0" borderId="3" xfId="0" applyNumberFormat="1" applyFont="1" applyBorder="1" applyAlignment="1">
      <alignment horizontal="right" vertical="center" wrapText="1"/>
    </xf>
    <xf numFmtId="165" fontId="9" fillId="0" borderId="3" xfId="2" applyNumberFormat="1" applyFont="1" applyFill="1" applyBorder="1" applyAlignment="1">
      <alignment horizontal="right" vertical="center" wrapText="1" readingOrder="1"/>
    </xf>
    <xf numFmtId="0" fontId="2" fillId="2" borderId="3" xfId="1" applyFont="1" applyFill="1" applyBorder="1" applyAlignment="1">
      <alignment horizontal="left" vertical="center" wrapText="1" readingOrder="1"/>
    </xf>
    <xf numFmtId="165" fontId="7" fillId="2" borderId="3" xfId="2" applyNumberFormat="1" applyFont="1" applyFill="1" applyBorder="1" applyAlignment="1">
      <alignment horizontal="right" vertical="center" wrapText="1"/>
    </xf>
    <xf numFmtId="165" fontId="7" fillId="3" borderId="3" xfId="2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 readingOrder="1"/>
    </xf>
    <xf numFmtId="0" fontId="10" fillId="0" borderId="0" xfId="0" applyFont="1"/>
    <xf numFmtId="0" fontId="4" fillId="2" borderId="3" xfId="1" applyFont="1" applyFill="1" applyBorder="1" applyAlignment="1">
      <alignment horizontal="center" vertical="center" wrapText="1" readingOrder="1"/>
    </xf>
    <xf numFmtId="165" fontId="6" fillId="0" borderId="3" xfId="0" applyNumberFormat="1" applyFont="1" applyBorder="1" applyAlignment="1">
      <alignment horizontal="right" vertical="center"/>
    </xf>
    <xf numFmtId="165" fontId="4" fillId="3" borderId="3" xfId="2" applyNumberFormat="1" applyFont="1" applyFill="1" applyBorder="1" applyAlignment="1">
      <alignment horizontal="right" vertical="center"/>
    </xf>
    <xf numFmtId="165" fontId="4" fillId="3" borderId="3" xfId="2" applyNumberFormat="1" applyFont="1" applyFill="1" applyBorder="1" applyAlignment="1">
      <alignment horizontal="right" vertical="center" wrapText="1"/>
    </xf>
    <xf numFmtId="165" fontId="6" fillId="0" borderId="3" xfId="0" applyNumberFormat="1" applyFont="1" applyBorder="1" applyAlignment="1">
      <alignment horizontal="right" vertical="center" wrapText="1"/>
    </xf>
    <xf numFmtId="165" fontId="6" fillId="0" borderId="3" xfId="2" applyNumberFormat="1" applyFont="1" applyFill="1" applyBorder="1" applyAlignment="1">
      <alignment horizontal="right" vertical="center" wrapText="1"/>
    </xf>
    <xf numFmtId="165" fontId="6" fillId="0" borderId="3" xfId="2" applyNumberFormat="1" applyFont="1" applyFill="1" applyBorder="1" applyAlignment="1">
      <alignment horizontal="right" vertical="center" wrapText="1" readingOrder="1"/>
    </xf>
    <xf numFmtId="165" fontId="4" fillId="2" borderId="3" xfId="2" applyNumberFormat="1" applyFont="1" applyFill="1" applyBorder="1" applyAlignment="1">
      <alignment horizontal="right" vertical="center" wrapText="1"/>
    </xf>
    <xf numFmtId="165" fontId="0" fillId="0" borderId="0" xfId="0" applyNumberFormat="1"/>
    <xf numFmtId="165" fontId="7" fillId="3" borderId="3" xfId="2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 readingOrder="1"/>
    </xf>
    <xf numFmtId="0" fontId="4" fillId="2" borderId="3" xfId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 readingOrder="1"/>
    </xf>
    <xf numFmtId="0" fontId="7" fillId="2" borderId="3" xfId="1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8"/>
  <sheetViews>
    <sheetView view="pageBreakPreview" zoomScale="115" zoomScaleNormal="80" zoomScaleSheetLayoutView="115" workbookViewId="0">
      <selection activeCell="C30" sqref="C30"/>
    </sheetView>
  </sheetViews>
  <sheetFormatPr defaultRowHeight="15" x14ac:dyDescent="0.25"/>
  <cols>
    <col min="1" max="1" width="17.28515625" customWidth="1"/>
    <col min="2" max="2" width="14" customWidth="1"/>
    <col min="3" max="3" width="12" customWidth="1"/>
    <col min="4" max="4" width="11.5703125" customWidth="1"/>
    <col min="5" max="5" width="14.140625" customWidth="1"/>
    <col min="6" max="6" width="14.42578125" customWidth="1"/>
    <col min="7" max="11" width="9.28515625" customWidth="1"/>
    <col min="12" max="13" width="9.85546875" bestFit="1" customWidth="1"/>
    <col min="14" max="14" width="9.28515625" customWidth="1"/>
    <col min="15" max="15" width="9.85546875" bestFit="1" customWidth="1"/>
    <col min="16" max="16" width="8.5703125" customWidth="1"/>
    <col min="17" max="20" width="9.28515625" bestFit="1" customWidth="1"/>
    <col min="21" max="21" width="9.85546875" bestFit="1" customWidth="1"/>
    <col min="22" max="22" width="9.28515625" bestFit="1" customWidth="1"/>
    <col min="23" max="23" width="9" customWidth="1"/>
    <col min="24" max="24" width="9.85546875" bestFit="1" customWidth="1"/>
    <col min="25" max="26" width="9.28515625" bestFit="1" customWidth="1"/>
    <col min="27" max="27" width="9.85546875" bestFit="1" customWidth="1"/>
    <col min="28" max="29" width="9.28515625" bestFit="1" customWidth="1"/>
    <col min="30" max="30" width="9.85546875" bestFit="1" customWidth="1"/>
    <col min="31" max="32" width="9.28515625" bestFit="1" customWidth="1"/>
    <col min="33" max="33" width="9.85546875" bestFit="1" customWidth="1"/>
    <col min="34" max="35" width="9.28515625" bestFit="1" customWidth="1"/>
    <col min="36" max="36" width="9.85546875" bestFit="1" customWidth="1"/>
    <col min="37" max="38" width="9.28515625" bestFit="1" customWidth="1"/>
    <col min="39" max="39" width="9.85546875" bestFit="1" customWidth="1"/>
    <col min="40" max="41" width="9.28515625" bestFit="1" customWidth="1"/>
    <col min="42" max="42" width="9.85546875" bestFit="1" customWidth="1"/>
  </cols>
  <sheetData>
    <row r="1" spans="1:42" ht="34.9" customHeight="1" x14ac:dyDescent="0.25">
      <c r="A1" s="25" t="s">
        <v>35</v>
      </c>
      <c r="B1" s="25"/>
      <c r="C1" s="25"/>
      <c r="D1" s="25"/>
      <c r="E1" s="25"/>
      <c r="F1" s="25"/>
    </row>
    <row r="2" spans="1:42" hidden="1" x14ac:dyDescent="0.25">
      <c r="A2" s="27" t="s">
        <v>19</v>
      </c>
      <c r="B2" s="28">
        <v>2019</v>
      </c>
      <c r="C2" s="28"/>
      <c r="D2" s="28"/>
      <c r="E2" s="28"/>
      <c r="F2" s="28"/>
      <c r="G2" s="26" t="s">
        <v>0</v>
      </c>
      <c r="H2" s="26"/>
      <c r="I2" s="26"/>
      <c r="J2" s="26" t="s">
        <v>1</v>
      </c>
      <c r="K2" s="26"/>
      <c r="L2" s="26"/>
      <c r="M2" s="26" t="s">
        <v>2</v>
      </c>
      <c r="N2" s="26"/>
      <c r="O2" s="26"/>
      <c r="P2" s="26" t="s">
        <v>3</v>
      </c>
      <c r="Q2" s="26"/>
      <c r="R2" s="26"/>
      <c r="S2" s="26" t="s">
        <v>4</v>
      </c>
      <c r="T2" s="26"/>
      <c r="U2" s="26"/>
      <c r="V2" s="26" t="s">
        <v>5</v>
      </c>
      <c r="W2" s="26"/>
      <c r="X2" s="26"/>
      <c r="Y2" s="26" t="s">
        <v>6</v>
      </c>
      <c r="Z2" s="26"/>
      <c r="AA2" s="26"/>
      <c r="AB2" s="26" t="s">
        <v>7</v>
      </c>
      <c r="AC2" s="26"/>
      <c r="AD2" s="26"/>
      <c r="AE2" s="26" t="s">
        <v>8</v>
      </c>
      <c r="AF2" s="26"/>
      <c r="AG2" s="26"/>
      <c r="AH2" s="26" t="s">
        <v>9</v>
      </c>
      <c r="AI2" s="26"/>
      <c r="AJ2" s="26"/>
      <c r="AK2" s="26" t="s">
        <v>10</v>
      </c>
      <c r="AL2" s="26"/>
      <c r="AM2" s="26"/>
      <c r="AN2" s="26" t="s">
        <v>11</v>
      </c>
      <c r="AO2" s="26"/>
      <c r="AP2" s="26"/>
    </row>
    <row r="3" spans="1:42" ht="17.25" hidden="1" customHeight="1" x14ac:dyDescent="0.25">
      <c r="A3" s="27"/>
      <c r="B3" s="28" t="s">
        <v>25</v>
      </c>
      <c r="C3" s="28" t="s">
        <v>26</v>
      </c>
      <c r="D3" s="28"/>
      <c r="E3" s="28"/>
      <c r="F3" s="28" t="s">
        <v>27</v>
      </c>
      <c r="G3" s="29" t="s">
        <v>28</v>
      </c>
      <c r="H3" s="29" t="s">
        <v>29</v>
      </c>
      <c r="I3" s="29" t="s">
        <v>30</v>
      </c>
      <c r="J3" s="29" t="s">
        <v>28</v>
      </c>
      <c r="K3" s="29" t="s">
        <v>29</v>
      </c>
      <c r="L3" s="29" t="s">
        <v>30</v>
      </c>
      <c r="M3" s="29" t="s">
        <v>28</v>
      </c>
      <c r="N3" s="29" t="s">
        <v>29</v>
      </c>
      <c r="O3" s="29" t="s">
        <v>30</v>
      </c>
      <c r="P3" s="26" t="s">
        <v>28</v>
      </c>
      <c r="Q3" s="26" t="s">
        <v>29</v>
      </c>
      <c r="R3" s="26" t="s">
        <v>30</v>
      </c>
      <c r="S3" s="26" t="s">
        <v>28</v>
      </c>
      <c r="T3" s="26" t="s">
        <v>29</v>
      </c>
      <c r="U3" s="26" t="s">
        <v>30</v>
      </c>
      <c r="V3" s="26" t="s">
        <v>28</v>
      </c>
      <c r="W3" s="26" t="s">
        <v>29</v>
      </c>
      <c r="X3" s="26" t="s">
        <v>30</v>
      </c>
      <c r="Y3" s="26" t="s">
        <v>28</v>
      </c>
      <c r="Z3" s="26" t="s">
        <v>29</v>
      </c>
      <c r="AA3" s="26" t="s">
        <v>30</v>
      </c>
      <c r="AB3" s="26" t="s">
        <v>28</v>
      </c>
      <c r="AC3" s="26" t="s">
        <v>29</v>
      </c>
      <c r="AD3" s="26" t="s">
        <v>30</v>
      </c>
      <c r="AE3" s="26" t="s">
        <v>28</v>
      </c>
      <c r="AF3" s="26" t="s">
        <v>29</v>
      </c>
      <c r="AG3" s="26" t="s">
        <v>30</v>
      </c>
      <c r="AH3" s="26" t="s">
        <v>28</v>
      </c>
      <c r="AI3" s="26" t="s">
        <v>29</v>
      </c>
      <c r="AJ3" s="26" t="s">
        <v>30</v>
      </c>
      <c r="AK3" s="26" t="s">
        <v>28</v>
      </c>
      <c r="AL3" s="26" t="s">
        <v>29</v>
      </c>
      <c r="AM3" s="26" t="s">
        <v>30</v>
      </c>
      <c r="AN3" s="26" t="s">
        <v>28</v>
      </c>
      <c r="AO3" s="26" t="s">
        <v>29</v>
      </c>
      <c r="AP3" s="26" t="s">
        <v>30</v>
      </c>
    </row>
    <row r="4" spans="1:42" ht="33.75" hidden="1" customHeight="1" x14ac:dyDescent="0.25">
      <c r="A4" s="27"/>
      <c r="B4" s="28"/>
      <c r="C4" s="13" t="s">
        <v>39</v>
      </c>
      <c r="D4" s="13" t="s">
        <v>38</v>
      </c>
      <c r="E4" s="13" t="s">
        <v>37</v>
      </c>
      <c r="F4" s="28"/>
      <c r="G4" s="30"/>
      <c r="H4" s="30"/>
      <c r="I4" s="30"/>
      <c r="J4" s="30"/>
      <c r="K4" s="30"/>
      <c r="L4" s="30"/>
      <c r="M4" s="30"/>
      <c r="N4" s="30"/>
      <c r="O4" s="30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</row>
    <row r="5" spans="1:42" hidden="1" x14ac:dyDescent="0.25">
      <c r="A5" s="1" t="s">
        <v>12</v>
      </c>
      <c r="B5" s="2"/>
      <c r="C5" s="20">
        <v>4250</v>
      </c>
      <c r="D5" s="20">
        <v>1085</v>
      </c>
      <c r="E5" s="20">
        <f>C5+D5</f>
        <v>5335</v>
      </c>
      <c r="F5" s="2"/>
      <c r="G5" s="19">
        <v>116</v>
      </c>
      <c r="H5" s="19">
        <v>0</v>
      </c>
      <c r="I5" s="19">
        <f>G5+H5</f>
        <v>116</v>
      </c>
      <c r="J5" s="19">
        <v>298</v>
      </c>
      <c r="K5" s="19">
        <v>200</v>
      </c>
      <c r="L5" s="19">
        <f>J5+K5</f>
        <v>498</v>
      </c>
      <c r="M5" s="19">
        <v>248</v>
      </c>
      <c r="N5" s="19">
        <v>223</v>
      </c>
      <c r="O5" s="19">
        <f>M5+N5</f>
        <v>471</v>
      </c>
      <c r="P5" s="19"/>
      <c r="Q5" s="19"/>
      <c r="R5" s="19">
        <f>P5+Q5</f>
        <v>0</v>
      </c>
      <c r="S5" s="19"/>
      <c r="T5" s="19"/>
      <c r="U5" s="19">
        <f>S5+T5</f>
        <v>0</v>
      </c>
      <c r="V5" s="19"/>
      <c r="W5" s="16"/>
      <c r="X5" s="16">
        <f>V5+W5</f>
        <v>0</v>
      </c>
      <c r="Y5" s="16"/>
      <c r="Z5" s="16"/>
      <c r="AA5" s="16">
        <f>Y5+Z5</f>
        <v>0</v>
      </c>
      <c r="AB5" s="16"/>
      <c r="AC5" s="16"/>
      <c r="AD5" s="16">
        <f>AB5+AC5</f>
        <v>0</v>
      </c>
      <c r="AE5" s="16"/>
      <c r="AF5" s="16"/>
      <c r="AG5" s="16">
        <f>AE5+AF5</f>
        <v>0</v>
      </c>
      <c r="AH5" s="16"/>
      <c r="AI5" s="16"/>
      <c r="AJ5" s="16">
        <f>AH5+AI5</f>
        <v>0</v>
      </c>
      <c r="AK5" s="16"/>
      <c r="AL5" s="16"/>
      <c r="AM5" s="16">
        <f>AK5+AL5</f>
        <v>0</v>
      </c>
      <c r="AN5" s="16"/>
      <c r="AO5" s="16"/>
      <c r="AP5" s="16">
        <f>AN5+AO5</f>
        <v>0</v>
      </c>
    </row>
    <row r="6" spans="1:42" hidden="1" x14ac:dyDescent="0.25">
      <c r="A6" s="1" t="s">
        <v>20</v>
      </c>
      <c r="B6" s="2"/>
      <c r="C6" s="20">
        <v>16000</v>
      </c>
      <c r="D6" s="20">
        <v>4948</v>
      </c>
      <c r="E6" s="20">
        <f t="shared" ref="E6:E18" si="0">C6+D6</f>
        <v>20948</v>
      </c>
      <c r="F6" s="2"/>
      <c r="G6" s="19">
        <v>898</v>
      </c>
      <c r="H6" s="19">
        <v>328</v>
      </c>
      <c r="I6" s="19">
        <f t="shared" ref="I6:I17" si="1">G6+H6</f>
        <v>1226</v>
      </c>
      <c r="J6" s="19">
        <v>629</v>
      </c>
      <c r="K6" s="19">
        <v>1088</v>
      </c>
      <c r="L6" s="19">
        <f t="shared" ref="L6:L17" si="2">J6+K6</f>
        <v>1717</v>
      </c>
      <c r="M6" s="19">
        <v>1086</v>
      </c>
      <c r="N6" s="19">
        <v>919</v>
      </c>
      <c r="O6" s="19">
        <f t="shared" ref="O6:O17" si="3">M6+N6</f>
        <v>2005</v>
      </c>
      <c r="P6" s="19"/>
      <c r="Q6" s="19"/>
      <c r="R6" s="19">
        <f t="shared" ref="R6:R17" si="4">P6+Q6</f>
        <v>0</v>
      </c>
      <c r="S6" s="19"/>
      <c r="T6" s="19"/>
      <c r="U6" s="19">
        <f t="shared" ref="U6:U17" si="5">S6+T6</f>
        <v>0</v>
      </c>
      <c r="V6" s="19"/>
      <c r="W6" s="16"/>
      <c r="X6" s="16">
        <f t="shared" ref="X6:X17" si="6">V6+W6</f>
        <v>0</v>
      </c>
      <c r="Y6" s="16"/>
      <c r="Z6" s="16"/>
      <c r="AA6" s="16">
        <f t="shared" ref="AA6:AA17" si="7">Y6+Z6</f>
        <v>0</v>
      </c>
      <c r="AB6" s="16"/>
      <c r="AC6" s="16"/>
      <c r="AD6" s="16">
        <f t="shared" ref="AD6:AD17" si="8">AB6+AC6</f>
        <v>0</v>
      </c>
      <c r="AE6" s="16"/>
      <c r="AF6" s="16"/>
      <c r="AG6" s="16">
        <f t="shared" ref="AG6:AG17" si="9">AE6+AF6</f>
        <v>0</v>
      </c>
      <c r="AH6" s="16"/>
      <c r="AI6" s="16"/>
      <c r="AJ6" s="16">
        <f t="shared" ref="AJ6:AJ17" si="10">AH6+AI6</f>
        <v>0</v>
      </c>
      <c r="AK6" s="16"/>
      <c r="AL6" s="16"/>
      <c r="AM6" s="16">
        <f t="shared" ref="AM6:AM17" si="11">AK6+AL6</f>
        <v>0</v>
      </c>
      <c r="AN6" s="16"/>
      <c r="AO6" s="16"/>
      <c r="AP6" s="16">
        <f t="shared" ref="AP6:AP17" si="12">AN6+AO6</f>
        <v>0</v>
      </c>
    </row>
    <row r="7" spans="1:42" hidden="1" x14ac:dyDescent="0.25">
      <c r="A7" s="1" t="s">
        <v>13</v>
      </c>
      <c r="B7" s="2"/>
      <c r="C7" s="20">
        <v>11750</v>
      </c>
      <c r="D7" s="20">
        <v>1692</v>
      </c>
      <c r="E7" s="20">
        <f t="shared" si="0"/>
        <v>13442</v>
      </c>
      <c r="F7" s="2"/>
      <c r="G7" s="19">
        <v>100</v>
      </c>
      <c r="H7" s="19">
        <v>114</v>
      </c>
      <c r="I7" s="19">
        <f t="shared" si="1"/>
        <v>214</v>
      </c>
      <c r="J7" s="19">
        <v>500</v>
      </c>
      <c r="K7" s="19">
        <v>0</v>
      </c>
      <c r="L7" s="19">
        <f t="shared" si="2"/>
        <v>500</v>
      </c>
      <c r="M7" s="19">
        <v>978</v>
      </c>
      <c r="N7" s="19">
        <v>0</v>
      </c>
      <c r="O7" s="19">
        <f t="shared" si="3"/>
        <v>978</v>
      </c>
      <c r="P7" s="19"/>
      <c r="Q7" s="19"/>
      <c r="R7" s="19">
        <f t="shared" si="4"/>
        <v>0</v>
      </c>
      <c r="S7" s="19"/>
      <c r="T7" s="19"/>
      <c r="U7" s="19">
        <f t="shared" si="5"/>
        <v>0</v>
      </c>
      <c r="V7" s="19"/>
      <c r="W7" s="16"/>
      <c r="X7" s="16">
        <f t="shared" si="6"/>
        <v>0</v>
      </c>
      <c r="Y7" s="16"/>
      <c r="Z7" s="16"/>
      <c r="AA7" s="16">
        <f t="shared" si="7"/>
        <v>0</v>
      </c>
      <c r="AB7" s="16"/>
      <c r="AC7" s="16"/>
      <c r="AD7" s="16">
        <f t="shared" si="8"/>
        <v>0</v>
      </c>
      <c r="AE7" s="16"/>
      <c r="AF7" s="16"/>
      <c r="AG7" s="16">
        <f t="shared" si="9"/>
        <v>0</v>
      </c>
      <c r="AH7" s="16"/>
      <c r="AI7" s="16"/>
      <c r="AJ7" s="16">
        <f t="shared" si="10"/>
        <v>0</v>
      </c>
      <c r="AK7" s="16"/>
      <c r="AL7" s="16"/>
      <c r="AM7" s="16">
        <f t="shared" si="11"/>
        <v>0</v>
      </c>
      <c r="AN7" s="16"/>
      <c r="AO7" s="16"/>
      <c r="AP7" s="16">
        <f t="shared" si="12"/>
        <v>0</v>
      </c>
    </row>
    <row r="8" spans="1:42" hidden="1" x14ac:dyDescent="0.25">
      <c r="A8" s="1" t="s">
        <v>14</v>
      </c>
      <c r="B8" s="2"/>
      <c r="C8" s="20">
        <v>2000</v>
      </c>
      <c r="D8" s="20">
        <v>505</v>
      </c>
      <c r="E8" s="20">
        <f t="shared" si="0"/>
        <v>2505</v>
      </c>
      <c r="F8" s="2"/>
      <c r="G8" s="19">
        <v>0</v>
      </c>
      <c r="H8" s="19">
        <v>0</v>
      </c>
      <c r="I8" s="19">
        <f t="shared" si="1"/>
        <v>0</v>
      </c>
      <c r="J8" s="19">
        <v>90</v>
      </c>
      <c r="K8" s="19">
        <v>0</v>
      </c>
      <c r="L8" s="19">
        <f t="shared" si="2"/>
        <v>90</v>
      </c>
      <c r="M8" s="19">
        <v>65</v>
      </c>
      <c r="N8" s="19">
        <v>350</v>
      </c>
      <c r="O8" s="19">
        <f t="shared" si="3"/>
        <v>415</v>
      </c>
      <c r="P8" s="19"/>
      <c r="Q8" s="19"/>
      <c r="R8" s="19">
        <f t="shared" si="4"/>
        <v>0</v>
      </c>
      <c r="S8" s="19"/>
      <c r="T8" s="19"/>
      <c r="U8" s="19">
        <f t="shared" si="5"/>
        <v>0</v>
      </c>
      <c r="V8" s="19"/>
      <c r="W8" s="16"/>
      <c r="X8" s="16">
        <f t="shared" si="6"/>
        <v>0</v>
      </c>
      <c r="Y8" s="16"/>
      <c r="Z8" s="16"/>
      <c r="AA8" s="16">
        <f t="shared" si="7"/>
        <v>0</v>
      </c>
      <c r="AB8" s="16"/>
      <c r="AC8" s="16"/>
      <c r="AD8" s="16">
        <f t="shared" si="8"/>
        <v>0</v>
      </c>
      <c r="AE8" s="16"/>
      <c r="AF8" s="16"/>
      <c r="AG8" s="16">
        <f t="shared" si="9"/>
        <v>0</v>
      </c>
      <c r="AH8" s="16"/>
      <c r="AI8" s="16"/>
      <c r="AJ8" s="16">
        <f t="shared" si="10"/>
        <v>0</v>
      </c>
      <c r="AK8" s="16"/>
      <c r="AL8" s="16"/>
      <c r="AM8" s="16">
        <f t="shared" si="11"/>
        <v>0</v>
      </c>
      <c r="AN8" s="16"/>
      <c r="AO8" s="16"/>
      <c r="AP8" s="16">
        <f t="shared" si="12"/>
        <v>0</v>
      </c>
    </row>
    <row r="9" spans="1:42" hidden="1" x14ac:dyDescent="0.25">
      <c r="A9" s="1" t="s">
        <v>31</v>
      </c>
      <c r="B9" s="2"/>
      <c r="C9" s="20">
        <v>11000</v>
      </c>
      <c r="D9" s="20">
        <v>3679</v>
      </c>
      <c r="E9" s="20">
        <f t="shared" si="0"/>
        <v>14679</v>
      </c>
      <c r="F9" s="2"/>
      <c r="G9" s="19">
        <v>934</v>
      </c>
      <c r="H9" s="19">
        <v>0</v>
      </c>
      <c r="I9" s="19">
        <f t="shared" si="1"/>
        <v>934</v>
      </c>
      <c r="J9" s="19">
        <v>654</v>
      </c>
      <c r="K9" s="19">
        <v>792</v>
      </c>
      <c r="L9" s="19">
        <f t="shared" si="2"/>
        <v>1446</v>
      </c>
      <c r="M9" s="19">
        <v>648</v>
      </c>
      <c r="N9" s="19">
        <v>651</v>
      </c>
      <c r="O9" s="19">
        <f t="shared" si="3"/>
        <v>1299</v>
      </c>
      <c r="P9" s="19"/>
      <c r="Q9" s="19"/>
      <c r="R9" s="19">
        <f t="shared" si="4"/>
        <v>0</v>
      </c>
      <c r="S9" s="19"/>
      <c r="T9" s="19"/>
      <c r="U9" s="19">
        <f t="shared" si="5"/>
        <v>0</v>
      </c>
      <c r="V9" s="19"/>
      <c r="W9" s="16"/>
      <c r="X9" s="16">
        <f t="shared" si="6"/>
        <v>0</v>
      </c>
      <c r="Y9" s="16"/>
      <c r="Z9" s="16"/>
      <c r="AA9" s="16">
        <f t="shared" si="7"/>
        <v>0</v>
      </c>
      <c r="AB9" s="16"/>
      <c r="AC9" s="16"/>
      <c r="AD9" s="16">
        <f t="shared" si="8"/>
        <v>0</v>
      </c>
      <c r="AE9" s="16"/>
      <c r="AF9" s="16"/>
      <c r="AG9" s="16">
        <f t="shared" si="9"/>
        <v>0</v>
      </c>
      <c r="AH9" s="16"/>
      <c r="AI9" s="16"/>
      <c r="AJ9" s="16">
        <f t="shared" si="10"/>
        <v>0</v>
      </c>
      <c r="AK9" s="16"/>
      <c r="AL9" s="16"/>
      <c r="AM9" s="16">
        <f t="shared" si="11"/>
        <v>0</v>
      </c>
      <c r="AN9" s="16"/>
      <c r="AO9" s="16"/>
      <c r="AP9" s="16">
        <f t="shared" si="12"/>
        <v>0</v>
      </c>
    </row>
    <row r="10" spans="1:42" hidden="1" x14ac:dyDescent="0.25">
      <c r="A10" s="1" t="s">
        <v>15</v>
      </c>
      <c r="B10" s="2"/>
      <c r="C10" s="20">
        <v>4000</v>
      </c>
      <c r="D10" s="20">
        <v>3835</v>
      </c>
      <c r="E10" s="20">
        <f t="shared" si="0"/>
        <v>7835</v>
      </c>
      <c r="F10" s="2"/>
      <c r="G10" s="19">
        <v>588</v>
      </c>
      <c r="H10" s="19">
        <v>0</v>
      </c>
      <c r="I10" s="19">
        <f t="shared" si="1"/>
        <v>588</v>
      </c>
      <c r="J10" s="19">
        <v>1370</v>
      </c>
      <c r="K10" s="19">
        <v>252</v>
      </c>
      <c r="L10" s="19">
        <f t="shared" si="2"/>
        <v>1622</v>
      </c>
      <c r="M10" s="19">
        <v>1361</v>
      </c>
      <c r="N10" s="19">
        <v>264</v>
      </c>
      <c r="O10" s="19">
        <f t="shared" si="3"/>
        <v>1625</v>
      </c>
      <c r="P10" s="19"/>
      <c r="Q10" s="19"/>
      <c r="R10" s="19">
        <f t="shared" si="4"/>
        <v>0</v>
      </c>
      <c r="S10" s="19"/>
      <c r="T10" s="19"/>
      <c r="U10" s="19">
        <f t="shared" si="5"/>
        <v>0</v>
      </c>
      <c r="V10" s="19"/>
      <c r="W10" s="16"/>
      <c r="X10" s="16">
        <f t="shared" si="6"/>
        <v>0</v>
      </c>
      <c r="Y10" s="16"/>
      <c r="Z10" s="16"/>
      <c r="AA10" s="16">
        <f t="shared" si="7"/>
        <v>0</v>
      </c>
      <c r="AB10" s="16"/>
      <c r="AC10" s="16"/>
      <c r="AD10" s="16">
        <f t="shared" si="8"/>
        <v>0</v>
      </c>
      <c r="AE10" s="16"/>
      <c r="AF10" s="16"/>
      <c r="AG10" s="16">
        <f t="shared" si="9"/>
        <v>0</v>
      </c>
      <c r="AH10" s="16"/>
      <c r="AI10" s="16"/>
      <c r="AJ10" s="16">
        <f t="shared" si="10"/>
        <v>0</v>
      </c>
      <c r="AK10" s="16"/>
      <c r="AL10" s="16"/>
      <c r="AM10" s="16">
        <f t="shared" si="11"/>
        <v>0</v>
      </c>
      <c r="AN10" s="16"/>
      <c r="AO10" s="16"/>
      <c r="AP10" s="16">
        <f t="shared" si="12"/>
        <v>0</v>
      </c>
    </row>
    <row r="11" spans="1:42" hidden="1" x14ac:dyDescent="0.25">
      <c r="A11" s="1" t="s">
        <v>32</v>
      </c>
      <c r="B11" s="2"/>
      <c r="C11" s="21">
        <v>9000</v>
      </c>
      <c r="D11" s="20">
        <v>3685</v>
      </c>
      <c r="E11" s="20">
        <f t="shared" si="0"/>
        <v>12685</v>
      </c>
      <c r="F11" s="2"/>
      <c r="G11" s="19">
        <v>366</v>
      </c>
      <c r="H11" s="19">
        <v>0</v>
      </c>
      <c r="I11" s="19">
        <f t="shared" si="1"/>
        <v>366</v>
      </c>
      <c r="J11" s="19">
        <v>575</v>
      </c>
      <c r="K11" s="19">
        <v>50</v>
      </c>
      <c r="L11" s="19">
        <f t="shared" si="2"/>
        <v>625</v>
      </c>
      <c r="M11" s="19">
        <v>1071</v>
      </c>
      <c r="N11" s="19">
        <v>1623</v>
      </c>
      <c r="O11" s="19">
        <f t="shared" si="3"/>
        <v>2694</v>
      </c>
      <c r="P11" s="19"/>
      <c r="Q11" s="19"/>
      <c r="R11" s="19">
        <f t="shared" si="4"/>
        <v>0</v>
      </c>
      <c r="S11" s="19"/>
      <c r="T11" s="19"/>
      <c r="U11" s="19">
        <f t="shared" si="5"/>
        <v>0</v>
      </c>
      <c r="V11" s="19"/>
      <c r="W11" s="16"/>
      <c r="X11" s="16">
        <f t="shared" si="6"/>
        <v>0</v>
      </c>
      <c r="Y11" s="16"/>
      <c r="Z11" s="16"/>
      <c r="AA11" s="16">
        <f t="shared" si="7"/>
        <v>0</v>
      </c>
      <c r="AB11" s="16"/>
      <c r="AC11" s="16"/>
      <c r="AD11" s="16">
        <f t="shared" si="8"/>
        <v>0</v>
      </c>
      <c r="AE11" s="16"/>
      <c r="AF11" s="16"/>
      <c r="AG11" s="16">
        <f t="shared" si="9"/>
        <v>0</v>
      </c>
      <c r="AH11" s="16"/>
      <c r="AI11" s="16"/>
      <c r="AJ11" s="16">
        <f t="shared" si="10"/>
        <v>0</v>
      </c>
      <c r="AK11" s="16"/>
      <c r="AL11" s="16"/>
      <c r="AM11" s="16">
        <f t="shared" si="11"/>
        <v>0</v>
      </c>
      <c r="AN11" s="16"/>
      <c r="AO11" s="16"/>
      <c r="AP11" s="16">
        <f t="shared" si="12"/>
        <v>0</v>
      </c>
    </row>
    <row r="12" spans="1:42" hidden="1" x14ac:dyDescent="0.25">
      <c r="A12" s="1" t="s">
        <v>21</v>
      </c>
      <c r="B12" s="2"/>
      <c r="C12" s="20">
        <v>10000</v>
      </c>
      <c r="D12" s="20">
        <v>5210</v>
      </c>
      <c r="E12" s="20">
        <f t="shared" si="0"/>
        <v>15210</v>
      </c>
      <c r="F12" s="2"/>
      <c r="G12" s="19">
        <v>392</v>
      </c>
      <c r="H12" s="19">
        <v>568</v>
      </c>
      <c r="I12" s="19">
        <f t="shared" si="1"/>
        <v>960</v>
      </c>
      <c r="J12" s="19">
        <v>509</v>
      </c>
      <c r="K12" s="19">
        <v>1162</v>
      </c>
      <c r="L12" s="19">
        <f t="shared" si="2"/>
        <v>1671</v>
      </c>
      <c r="M12" s="19">
        <v>788</v>
      </c>
      <c r="N12" s="19">
        <v>1791</v>
      </c>
      <c r="O12" s="19">
        <f t="shared" si="3"/>
        <v>2579</v>
      </c>
      <c r="P12" s="19"/>
      <c r="Q12" s="19"/>
      <c r="R12" s="19">
        <f t="shared" si="4"/>
        <v>0</v>
      </c>
      <c r="S12" s="19"/>
      <c r="T12" s="19"/>
      <c r="U12" s="19">
        <f t="shared" si="5"/>
        <v>0</v>
      </c>
      <c r="V12" s="19"/>
      <c r="W12" s="16"/>
      <c r="X12" s="16">
        <f t="shared" si="6"/>
        <v>0</v>
      </c>
      <c r="Y12" s="16"/>
      <c r="Z12" s="16"/>
      <c r="AA12" s="16">
        <f t="shared" si="7"/>
        <v>0</v>
      </c>
      <c r="AB12" s="16"/>
      <c r="AC12" s="16"/>
      <c r="AD12" s="16">
        <f t="shared" si="8"/>
        <v>0</v>
      </c>
      <c r="AE12" s="16"/>
      <c r="AF12" s="16"/>
      <c r="AG12" s="16">
        <f t="shared" si="9"/>
        <v>0</v>
      </c>
      <c r="AH12" s="16"/>
      <c r="AI12" s="16"/>
      <c r="AJ12" s="16">
        <f t="shared" si="10"/>
        <v>0</v>
      </c>
      <c r="AK12" s="16"/>
      <c r="AL12" s="16"/>
      <c r="AM12" s="16">
        <f t="shared" si="11"/>
        <v>0</v>
      </c>
      <c r="AN12" s="16"/>
      <c r="AO12" s="16"/>
      <c r="AP12" s="16">
        <f t="shared" si="12"/>
        <v>0</v>
      </c>
    </row>
    <row r="13" spans="1:42" hidden="1" x14ac:dyDescent="0.25">
      <c r="A13" s="1" t="s">
        <v>16</v>
      </c>
      <c r="B13" s="2"/>
      <c r="C13" s="20">
        <v>7000</v>
      </c>
      <c r="D13" s="20">
        <v>308</v>
      </c>
      <c r="E13" s="20">
        <f t="shared" si="0"/>
        <v>7308</v>
      </c>
      <c r="F13" s="2"/>
      <c r="G13" s="19">
        <v>60</v>
      </c>
      <c r="H13" s="19">
        <v>0</v>
      </c>
      <c r="I13" s="19">
        <f t="shared" si="1"/>
        <v>60</v>
      </c>
      <c r="J13" s="19">
        <v>100</v>
      </c>
      <c r="K13" s="19">
        <v>0</v>
      </c>
      <c r="L13" s="19">
        <f t="shared" si="2"/>
        <v>100</v>
      </c>
      <c r="M13" s="19">
        <v>88</v>
      </c>
      <c r="N13" s="19">
        <v>60</v>
      </c>
      <c r="O13" s="19">
        <f t="shared" si="3"/>
        <v>148</v>
      </c>
      <c r="P13" s="19"/>
      <c r="Q13" s="19"/>
      <c r="R13" s="19">
        <f t="shared" si="4"/>
        <v>0</v>
      </c>
      <c r="S13" s="19"/>
      <c r="T13" s="19"/>
      <c r="U13" s="19">
        <f t="shared" si="5"/>
        <v>0</v>
      </c>
      <c r="V13" s="19"/>
      <c r="W13" s="16"/>
      <c r="X13" s="16">
        <f t="shared" si="6"/>
        <v>0</v>
      </c>
      <c r="Y13" s="16"/>
      <c r="Z13" s="16"/>
      <c r="AA13" s="16">
        <f t="shared" si="7"/>
        <v>0</v>
      </c>
      <c r="AB13" s="16"/>
      <c r="AC13" s="16"/>
      <c r="AD13" s="16">
        <f t="shared" si="8"/>
        <v>0</v>
      </c>
      <c r="AE13" s="16"/>
      <c r="AF13" s="16"/>
      <c r="AG13" s="16">
        <f t="shared" si="9"/>
        <v>0</v>
      </c>
      <c r="AH13" s="16"/>
      <c r="AI13" s="16"/>
      <c r="AJ13" s="16">
        <f t="shared" si="10"/>
        <v>0</v>
      </c>
      <c r="AK13" s="16"/>
      <c r="AL13" s="16"/>
      <c r="AM13" s="16">
        <f t="shared" si="11"/>
        <v>0</v>
      </c>
      <c r="AN13" s="16"/>
      <c r="AO13" s="16"/>
      <c r="AP13" s="16">
        <f t="shared" si="12"/>
        <v>0</v>
      </c>
    </row>
    <row r="14" spans="1:42" hidden="1" x14ac:dyDescent="0.25">
      <c r="A14" s="1" t="s">
        <v>17</v>
      </c>
      <c r="B14" s="2"/>
      <c r="C14" s="20">
        <v>2000</v>
      </c>
      <c r="D14" s="20">
        <v>650</v>
      </c>
      <c r="E14" s="20">
        <f t="shared" si="0"/>
        <v>2650</v>
      </c>
      <c r="F14" s="2"/>
      <c r="G14" s="19">
        <v>0</v>
      </c>
      <c r="H14" s="19">
        <v>104</v>
      </c>
      <c r="I14" s="19">
        <f t="shared" si="1"/>
        <v>104</v>
      </c>
      <c r="J14" s="19">
        <v>99</v>
      </c>
      <c r="K14" s="19">
        <v>0</v>
      </c>
      <c r="L14" s="19">
        <f t="shared" si="2"/>
        <v>99</v>
      </c>
      <c r="M14" s="19">
        <v>280</v>
      </c>
      <c r="N14" s="19">
        <v>167</v>
      </c>
      <c r="O14" s="19">
        <f t="shared" si="3"/>
        <v>447</v>
      </c>
      <c r="P14" s="19"/>
      <c r="Q14" s="19"/>
      <c r="R14" s="19">
        <f t="shared" si="4"/>
        <v>0</v>
      </c>
      <c r="S14" s="19"/>
      <c r="T14" s="19"/>
      <c r="U14" s="19">
        <f t="shared" si="5"/>
        <v>0</v>
      </c>
      <c r="V14" s="19"/>
      <c r="W14" s="16"/>
      <c r="X14" s="16">
        <f t="shared" si="6"/>
        <v>0</v>
      </c>
      <c r="Y14" s="16"/>
      <c r="Z14" s="16"/>
      <c r="AA14" s="16">
        <f t="shared" si="7"/>
        <v>0</v>
      </c>
      <c r="AB14" s="16"/>
      <c r="AC14" s="16"/>
      <c r="AD14" s="16">
        <f t="shared" si="8"/>
        <v>0</v>
      </c>
      <c r="AE14" s="16"/>
      <c r="AF14" s="16"/>
      <c r="AG14" s="16">
        <f t="shared" si="9"/>
        <v>0</v>
      </c>
      <c r="AH14" s="16"/>
      <c r="AI14" s="16"/>
      <c r="AJ14" s="16">
        <f t="shared" si="10"/>
        <v>0</v>
      </c>
      <c r="AK14" s="16"/>
      <c r="AL14" s="16"/>
      <c r="AM14" s="16">
        <f t="shared" si="11"/>
        <v>0</v>
      </c>
      <c r="AN14" s="16"/>
      <c r="AO14" s="16"/>
      <c r="AP14" s="16">
        <f t="shared" si="12"/>
        <v>0</v>
      </c>
    </row>
    <row r="15" spans="1:42" hidden="1" x14ac:dyDescent="0.25">
      <c r="A15" s="1" t="s">
        <v>22</v>
      </c>
      <c r="B15" s="2"/>
      <c r="C15" s="20">
        <v>8000</v>
      </c>
      <c r="D15" s="20">
        <v>2191</v>
      </c>
      <c r="E15" s="20">
        <f t="shared" si="0"/>
        <v>10191</v>
      </c>
      <c r="F15" s="2"/>
      <c r="G15" s="19">
        <v>251</v>
      </c>
      <c r="H15" s="19">
        <v>0</v>
      </c>
      <c r="I15" s="19">
        <f t="shared" si="1"/>
        <v>251</v>
      </c>
      <c r="J15" s="19">
        <v>346</v>
      </c>
      <c r="K15" s="19">
        <v>660</v>
      </c>
      <c r="L15" s="19">
        <f t="shared" si="2"/>
        <v>1006</v>
      </c>
      <c r="M15" s="19">
        <v>454</v>
      </c>
      <c r="N15" s="19">
        <v>480</v>
      </c>
      <c r="O15" s="19">
        <f t="shared" si="3"/>
        <v>934</v>
      </c>
      <c r="P15" s="19"/>
      <c r="Q15" s="19"/>
      <c r="R15" s="19">
        <f t="shared" si="4"/>
        <v>0</v>
      </c>
      <c r="S15" s="19"/>
      <c r="T15" s="19"/>
      <c r="U15" s="19">
        <f t="shared" si="5"/>
        <v>0</v>
      </c>
      <c r="V15" s="19"/>
      <c r="W15" s="16"/>
      <c r="X15" s="16">
        <f t="shared" si="6"/>
        <v>0</v>
      </c>
      <c r="Y15" s="16"/>
      <c r="Z15" s="16"/>
      <c r="AA15" s="16">
        <f t="shared" si="7"/>
        <v>0</v>
      </c>
      <c r="AB15" s="16"/>
      <c r="AC15" s="16"/>
      <c r="AD15" s="16">
        <f t="shared" si="8"/>
        <v>0</v>
      </c>
      <c r="AE15" s="16"/>
      <c r="AF15" s="16"/>
      <c r="AG15" s="16">
        <f t="shared" si="9"/>
        <v>0</v>
      </c>
      <c r="AH15" s="16"/>
      <c r="AI15" s="16"/>
      <c r="AJ15" s="16">
        <f t="shared" si="10"/>
        <v>0</v>
      </c>
      <c r="AK15" s="16"/>
      <c r="AL15" s="16"/>
      <c r="AM15" s="16">
        <f t="shared" si="11"/>
        <v>0</v>
      </c>
      <c r="AN15" s="16"/>
      <c r="AO15" s="16"/>
      <c r="AP15" s="16">
        <f t="shared" si="12"/>
        <v>0</v>
      </c>
    </row>
    <row r="16" spans="1:42" hidden="1" x14ac:dyDescent="0.25">
      <c r="A16" s="1" t="s">
        <v>33</v>
      </c>
      <c r="B16" s="2"/>
      <c r="C16" s="20">
        <v>4000</v>
      </c>
      <c r="D16" s="20">
        <v>1956</v>
      </c>
      <c r="E16" s="20">
        <f t="shared" si="0"/>
        <v>5956</v>
      </c>
      <c r="F16" s="2"/>
      <c r="G16" s="19">
        <v>0</v>
      </c>
      <c r="H16" s="19">
        <v>235</v>
      </c>
      <c r="I16" s="19">
        <f t="shared" si="1"/>
        <v>235</v>
      </c>
      <c r="J16" s="19">
        <v>106</v>
      </c>
      <c r="K16" s="19">
        <v>130</v>
      </c>
      <c r="L16" s="19">
        <f t="shared" si="2"/>
        <v>236</v>
      </c>
      <c r="M16" s="19">
        <v>925</v>
      </c>
      <c r="N16" s="19">
        <v>560</v>
      </c>
      <c r="O16" s="19">
        <f t="shared" si="3"/>
        <v>1485</v>
      </c>
      <c r="P16" s="19"/>
      <c r="Q16" s="19"/>
      <c r="R16" s="19">
        <f t="shared" si="4"/>
        <v>0</v>
      </c>
      <c r="S16" s="19"/>
      <c r="T16" s="19"/>
      <c r="U16" s="19">
        <f t="shared" si="5"/>
        <v>0</v>
      </c>
      <c r="V16" s="19"/>
      <c r="W16" s="16"/>
      <c r="X16" s="16">
        <f t="shared" si="6"/>
        <v>0</v>
      </c>
      <c r="Y16" s="16"/>
      <c r="Z16" s="16"/>
      <c r="AA16" s="16">
        <f t="shared" si="7"/>
        <v>0</v>
      </c>
      <c r="AB16" s="16"/>
      <c r="AC16" s="16"/>
      <c r="AD16" s="16">
        <f t="shared" si="8"/>
        <v>0</v>
      </c>
      <c r="AE16" s="16"/>
      <c r="AF16" s="16"/>
      <c r="AG16" s="16">
        <f t="shared" si="9"/>
        <v>0</v>
      </c>
      <c r="AH16" s="16"/>
      <c r="AI16" s="16"/>
      <c r="AJ16" s="16">
        <f t="shared" si="10"/>
        <v>0</v>
      </c>
      <c r="AK16" s="16"/>
      <c r="AL16" s="16"/>
      <c r="AM16" s="16">
        <f t="shared" si="11"/>
        <v>0</v>
      </c>
      <c r="AN16" s="16"/>
      <c r="AO16" s="16"/>
      <c r="AP16" s="16">
        <f t="shared" si="12"/>
        <v>0</v>
      </c>
    </row>
    <row r="17" spans="1:42" hidden="1" x14ac:dyDescent="0.25">
      <c r="A17" s="1" t="s">
        <v>24</v>
      </c>
      <c r="B17" s="2"/>
      <c r="C17" s="20">
        <v>11000</v>
      </c>
      <c r="D17" s="20">
        <v>1720</v>
      </c>
      <c r="E17" s="20">
        <f t="shared" si="0"/>
        <v>12720</v>
      </c>
      <c r="F17" s="2"/>
      <c r="G17" s="19">
        <v>68</v>
      </c>
      <c r="H17" s="19">
        <v>71</v>
      </c>
      <c r="I17" s="19">
        <f t="shared" si="1"/>
        <v>139</v>
      </c>
      <c r="J17" s="19">
        <v>438</v>
      </c>
      <c r="K17" s="19">
        <v>0</v>
      </c>
      <c r="L17" s="19">
        <f t="shared" si="2"/>
        <v>438</v>
      </c>
      <c r="M17" s="19">
        <v>468</v>
      </c>
      <c r="N17" s="19">
        <v>675</v>
      </c>
      <c r="O17" s="19">
        <f t="shared" si="3"/>
        <v>1143</v>
      </c>
      <c r="P17" s="19"/>
      <c r="Q17" s="19"/>
      <c r="R17" s="19">
        <f t="shared" si="4"/>
        <v>0</v>
      </c>
      <c r="S17" s="19"/>
      <c r="T17" s="19"/>
      <c r="U17" s="19">
        <f t="shared" si="5"/>
        <v>0</v>
      </c>
      <c r="V17" s="19"/>
      <c r="W17" s="16"/>
      <c r="X17" s="16">
        <f t="shared" si="6"/>
        <v>0</v>
      </c>
      <c r="Y17" s="16"/>
      <c r="Z17" s="16"/>
      <c r="AA17" s="16">
        <f t="shared" si="7"/>
        <v>0</v>
      </c>
      <c r="AB17" s="16"/>
      <c r="AC17" s="16"/>
      <c r="AD17" s="16">
        <f t="shared" si="8"/>
        <v>0</v>
      </c>
      <c r="AE17" s="16"/>
      <c r="AF17" s="16"/>
      <c r="AG17" s="16">
        <f t="shared" si="9"/>
        <v>0</v>
      </c>
      <c r="AH17" s="16"/>
      <c r="AI17" s="16"/>
      <c r="AJ17" s="16">
        <f t="shared" si="10"/>
        <v>0</v>
      </c>
      <c r="AK17" s="16"/>
      <c r="AL17" s="16"/>
      <c r="AM17" s="16">
        <f t="shared" si="11"/>
        <v>0</v>
      </c>
      <c r="AN17" s="16"/>
      <c r="AO17" s="16"/>
      <c r="AP17" s="16">
        <f t="shared" si="12"/>
        <v>0</v>
      </c>
    </row>
    <row r="18" spans="1:42" hidden="1" x14ac:dyDescent="0.25">
      <c r="A18" s="3" t="s">
        <v>23</v>
      </c>
      <c r="B18" s="4">
        <f t="shared" ref="B18:F18" si="13">SUM(B5:B17)</f>
        <v>0</v>
      </c>
      <c r="C18" s="22">
        <f t="shared" si="13"/>
        <v>100000</v>
      </c>
      <c r="D18" s="22">
        <f t="shared" si="13"/>
        <v>31464</v>
      </c>
      <c r="E18" s="22">
        <f t="shared" si="0"/>
        <v>131464</v>
      </c>
      <c r="F18" s="4">
        <f t="shared" si="13"/>
        <v>0</v>
      </c>
      <c r="G18" s="18">
        <f>SUM(G5:G17)</f>
        <v>3773</v>
      </c>
      <c r="H18" s="18">
        <f>SUM(H5:H17)</f>
        <v>1420</v>
      </c>
      <c r="I18" s="18">
        <f t="shared" ref="I18:AP18" si="14">SUM(I5:I17)</f>
        <v>5193</v>
      </c>
      <c r="J18" s="18">
        <f t="shared" si="14"/>
        <v>5714</v>
      </c>
      <c r="K18" s="18">
        <f t="shared" si="14"/>
        <v>4334</v>
      </c>
      <c r="L18" s="18">
        <f t="shared" si="14"/>
        <v>10048</v>
      </c>
      <c r="M18" s="18">
        <f t="shared" si="14"/>
        <v>8460</v>
      </c>
      <c r="N18" s="18">
        <f t="shared" si="14"/>
        <v>7763</v>
      </c>
      <c r="O18" s="18">
        <f t="shared" si="14"/>
        <v>16223</v>
      </c>
      <c r="P18" s="18">
        <f t="shared" si="14"/>
        <v>0</v>
      </c>
      <c r="Q18" s="18">
        <f t="shared" si="14"/>
        <v>0</v>
      </c>
      <c r="R18" s="18">
        <f t="shared" si="14"/>
        <v>0</v>
      </c>
      <c r="S18" s="18">
        <f t="shared" si="14"/>
        <v>0</v>
      </c>
      <c r="T18" s="18">
        <f t="shared" si="14"/>
        <v>0</v>
      </c>
      <c r="U18" s="18">
        <f t="shared" si="14"/>
        <v>0</v>
      </c>
      <c r="V18" s="18">
        <f t="shared" si="14"/>
        <v>0</v>
      </c>
      <c r="W18" s="17">
        <f t="shared" si="14"/>
        <v>0</v>
      </c>
      <c r="X18" s="17">
        <f t="shared" si="14"/>
        <v>0</v>
      </c>
      <c r="Y18" s="17">
        <f t="shared" si="14"/>
        <v>0</v>
      </c>
      <c r="Z18" s="17">
        <f t="shared" si="14"/>
        <v>0</v>
      </c>
      <c r="AA18" s="17">
        <f t="shared" si="14"/>
        <v>0</v>
      </c>
      <c r="AB18" s="17">
        <f t="shared" si="14"/>
        <v>0</v>
      </c>
      <c r="AC18" s="17">
        <f t="shared" si="14"/>
        <v>0</v>
      </c>
      <c r="AD18" s="17">
        <f t="shared" si="14"/>
        <v>0</v>
      </c>
      <c r="AE18" s="17">
        <f t="shared" si="14"/>
        <v>0</v>
      </c>
      <c r="AF18" s="17">
        <f t="shared" si="14"/>
        <v>0</v>
      </c>
      <c r="AG18" s="17">
        <f t="shared" si="14"/>
        <v>0</v>
      </c>
      <c r="AH18" s="17">
        <f t="shared" si="14"/>
        <v>0</v>
      </c>
      <c r="AI18" s="17">
        <f t="shared" si="14"/>
        <v>0</v>
      </c>
      <c r="AJ18" s="17">
        <f t="shared" si="14"/>
        <v>0</v>
      </c>
      <c r="AK18" s="17">
        <f t="shared" si="14"/>
        <v>0</v>
      </c>
      <c r="AL18" s="17">
        <f t="shared" si="14"/>
        <v>0</v>
      </c>
      <c r="AM18" s="17">
        <f t="shared" si="14"/>
        <v>0</v>
      </c>
      <c r="AN18" s="17">
        <f t="shared" si="14"/>
        <v>0</v>
      </c>
      <c r="AO18" s="17">
        <f t="shared" si="14"/>
        <v>0</v>
      </c>
      <c r="AP18" s="17">
        <f t="shared" si="14"/>
        <v>0</v>
      </c>
    </row>
    <row r="19" spans="1:42" hidden="1" x14ac:dyDescent="0.25"/>
    <row r="21" spans="1:42" x14ac:dyDescent="0.25">
      <c r="A21" s="27" t="s">
        <v>19</v>
      </c>
      <c r="B21" s="28">
        <v>2019</v>
      </c>
      <c r="C21" s="28"/>
      <c r="D21" s="28"/>
      <c r="E21" s="28"/>
      <c r="F21" s="28"/>
      <c r="G21" s="26" t="s">
        <v>0</v>
      </c>
      <c r="H21" s="26"/>
      <c r="I21" s="26"/>
      <c r="J21" s="26" t="s">
        <v>1</v>
      </c>
      <c r="K21" s="26"/>
      <c r="L21" s="26"/>
      <c r="M21" s="26" t="s">
        <v>2</v>
      </c>
      <c r="N21" s="26"/>
      <c r="O21" s="26"/>
      <c r="P21" s="26" t="s">
        <v>3</v>
      </c>
      <c r="Q21" s="26"/>
      <c r="R21" s="26"/>
      <c r="S21" s="26" t="s">
        <v>4</v>
      </c>
      <c r="T21" s="26"/>
      <c r="U21" s="26"/>
      <c r="V21" s="26" t="s">
        <v>5</v>
      </c>
      <c r="W21" s="26"/>
      <c r="X21" s="26"/>
      <c r="Y21" s="26" t="s">
        <v>6</v>
      </c>
      <c r="Z21" s="26"/>
      <c r="AA21" s="26"/>
      <c r="AB21" s="26" t="s">
        <v>7</v>
      </c>
      <c r="AC21" s="26"/>
      <c r="AD21" s="26"/>
      <c r="AE21" s="26" t="s">
        <v>8</v>
      </c>
      <c r="AF21" s="26"/>
      <c r="AG21" s="26"/>
      <c r="AH21" s="26" t="s">
        <v>9</v>
      </c>
      <c r="AI21" s="26"/>
      <c r="AJ21" s="26"/>
      <c r="AK21" s="26" t="s">
        <v>10</v>
      </c>
      <c r="AL21" s="26"/>
      <c r="AM21" s="26"/>
      <c r="AN21" s="26" t="s">
        <v>11</v>
      </c>
      <c r="AO21" s="26"/>
      <c r="AP21" s="26"/>
    </row>
    <row r="22" spans="1:42" ht="17.25" customHeight="1" x14ac:dyDescent="0.25">
      <c r="A22" s="27"/>
      <c r="B22" s="28" t="s">
        <v>25</v>
      </c>
      <c r="C22" s="28" t="s">
        <v>26</v>
      </c>
      <c r="D22" s="28"/>
      <c r="E22" s="28"/>
      <c r="F22" s="28" t="s">
        <v>27</v>
      </c>
      <c r="G22" s="29" t="s">
        <v>28</v>
      </c>
      <c r="H22" s="29" t="s">
        <v>29</v>
      </c>
      <c r="I22" s="29" t="s">
        <v>30</v>
      </c>
      <c r="J22" s="29" t="s">
        <v>28</v>
      </c>
      <c r="K22" s="29" t="s">
        <v>29</v>
      </c>
      <c r="L22" s="29" t="s">
        <v>30</v>
      </c>
      <c r="M22" s="29" t="s">
        <v>28</v>
      </c>
      <c r="N22" s="29" t="s">
        <v>29</v>
      </c>
      <c r="O22" s="29" t="s">
        <v>30</v>
      </c>
      <c r="P22" s="26" t="s">
        <v>28</v>
      </c>
      <c r="Q22" s="26" t="s">
        <v>29</v>
      </c>
      <c r="R22" s="26" t="s">
        <v>30</v>
      </c>
      <c r="S22" s="26" t="s">
        <v>28</v>
      </c>
      <c r="T22" s="26" t="s">
        <v>29</v>
      </c>
      <c r="U22" s="26" t="s">
        <v>30</v>
      </c>
      <c r="V22" s="26" t="s">
        <v>28</v>
      </c>
      <c r="W22" s="26" t="s">
        <v>29</v>
      </c>
      <c r="X22" s="26" t="s">
        <v>30</v>
      </c>
      <c r="Y22" s="26" t="s">
        <v>28</v>
      </c>
      <c r="Z22" s="26" t="s">
        <v>29</v>
      </c>
      <c r="AA22" s="26" t="s">
        <v>30</v>
      </c>
      <c r="AB22" s="26" t="s">
        <v>28</v>
      </c>
      <c r="AC22" s="26" t="s">
        <v>29</v>
      </c>
      <c r="AD22" s="26" t="s">
        <v>30</v>
      </c>
      <c r="AE22" s="26" t="s">
        <v>28</v>
      </c>
      <c r="AF22" s="26" t="s">
        <v>29</v>
      </c>
      <c r="AG22" s="26" t="s">
        <v>30</v>
      </c>
      <c r="AH22" s="26" t="s">
        <v>28</v>
      </c>
      <c r="AI22" s="26" t="s">
        <v>29</v>
      </c>
      <c r="AJ22" s="26" t="s">
        <v>30</v>
      </c>
      <c r="AK22" s="26" t="s">
        <v>28</v>
      </c>
      <c r="AL22" s="26" t="s">
        <v>29</v>
      </c>
      <c r="AM22" s="26" t="s">
        <v>30</v>
      </c>
      <c r="AN22" s="26" t="s">
        <v>28</v>
      </c>
      <c r="AO22" s="26" t="s">
        <v>29</v>
      </c>
      <c r="AP22" s="26" t="s">
        <v>30</v>
      </c>
    </row>
    <row r="23" spans="1:42" ht="33.6" customHeight="1" x14ac:dyDescent="0.25">
      <c r="A23" s="27"/>
      <c r="B23" s="28"/>
      <c r="C23" s="15" t="s">
        <v>39</v>
      </c>
      <c r="D23" s="15" t="s">
        <v>38</v>
      </c>
      <c r="E23" s="15" t="s">
        <v>37</v>
      </c>
      <c r="F23" s="28"/>
      <c r="G23" s="30"/>
      <c r="H23" s="30"/>
      <c r="I23" s="30"/>
      <c r="J23" s="30"/>
      <c r="K23" s="30"/>
      <c r="L23" s="30"/>
      <c r="M23" s="30"/>
      <c r="N23" s="30"/>
      <c r="O23" s="30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</row>
    <row r="24" spans="1:42" x14ac:dyDescent="0.25">
      <c r="A24" s="1" t="s">
        <v>12</v>
      </c>
      <c r="B24" s="2">
        <f>C24/100</f>
        <v>42.5</v>
      </c>
      <c r="C24" s="20">
        <v>4250</v>
      </c>
      <c r="D24" s="20">
        <v>1085</v>
      </c>
      <c r="E24" s="20">
        <f>C24+D24</f>
        <v>5335</v>
      </c>
      <c r="F24" s="2"/>
      <c r="G24" s="19">
        <v>116</v>
      </c>
      <c r="H24" s="19">
        <v>0</v>
      </c>
      <c r="I24" s="19">
        <f>G24+H24</f>
        <v>116</v>
      </c>
      <c r="J24" s="19">
        <v>381</v>
      </c>
      <c r="K24" s="19">
        <v>245</v>
      </c>
      <c r="L24" s="19">
        <f>J24+K24</f>
        <v>626</v>
      </c>
      <c r="M24" s="19">
        <v>331</v>
      </c>
      <c r="N24" s="19">
        <v>268</v>
      </c>
      <c r="O24" s="19">
        <f>M24+N24</f>
        <v>599</v>
      </c>
      <c r="P24" s="19">
        <v>193</v>
      </c>
      <c r="Q24" s="19">
        <v>104</v>
      </c>
      <c r="R24" s="19">
        <f>P24+Q24</f>
        <v>297</v>
      </c>
      <c r="S24" s="19">
        <v>276</v>
      </c>
      <c r="T24" s="19">
        <v>149</v>
      </c>
      <c r="U24" s="19">
        <f>S24+T24</f>
        <v>425</v>
      </c>
      <c r="V24" s="19">
        <v>304</v>
      </c>
      <c r="W24" s="19">
        <v>164</v>
      </c>
      <c r="X24" s="19">
        <f>V24+W24</f>
        <v>468</v>
      </c>
      <c r="Y24" s="19">
        <v>304</v>
      </c>
      <c r="Z24" s="19">
        <v>164</v>
      </c>
      <c r="AA24" s="19">
        <f>Y24+Z24</f>
        <v>468</v>
      </c>
      <c r="AB24" s="19">
        <v>304</v>
      </c>
      <c r="AC24" s="19">
        <v>164</v>
      </c>
      <c r="AD24" s="19">
        <f>AB24+AC24</f>
        <v>468</v>
      </c>
      <c r="AE24" s="19">
        <v>332</v>
      </c>
      <c r="AF24" s="19">
        <v>179</v>
      </c>
      <c r="AG24" s="19">
        <f>AE24+AF24</f>
        <v>511</v>
      </c>
      <c r="AH24" s="19">
        <v>332</v>
      </c>
      <c r="AI24" s="19">
        <v>179</v>
      </c>
      <c r="AJ24" s="19">
        <f>AH24+AI24</f>
        <v>511</v>
      </c>
      <c r="AK24" s="19">
        <v>276</v>
      </c>
      <c r="AL24" s="19">
        <v>149</v>
      </c>
      <c r="AM24" s="19">
        <f>AK24+AL24</f>
        <v>425</v>
      </c>
      <c r="AN24" s="19">
        <v>276</v>
      </c>
      <c r="AO24" s="19">
        <v>149</v>
      </c>
      <c r="AP24" s="19">
        <f>AN24+AO24</f>
        <v>425</v>
      </c>
    </row>
    <row r="25" spans="1:42" x14ac:dyDescent="0.25">
      <c r="A25" s="1" t="s">
        <v>20</v>
      </c>
      <c r="B25" s="2">
        <f t="shared" ref="B25:B36" si="15">C25/100</f>
        <v>160</v>
      </c>
      <c r="C25" s="20">
        <v>16000</v>
      </c>
      <c r="D25" s="20">
        <v>4948</v>
      </c>
      <c r="E25" s="20">
        <f t="shared" ref="E25:E37" si="16">C25+D25</f>
        <v>20948</v>
      </c>
      <c r="F25" s="2"/>
      <c r="G25" s="19">
        <v>898</v>
      </c>
      <c r="H25" s="19">
        <v>328</v>
      </c>
      <c r="I25" s="19">
        <f t="shared" ref="I25:I36" si="17">G25+H25</f>
        <v>1226</v>
      </c>
      <c r="J25" s="19">
        <v>940</v>
      </c>
      <c r="K25" s="19">
        <v>1255</v>
      </c>
      <c r="L25" s="19">
        <f t="shared" ref="L25:L36" si="18">J25+K25</f>
        <v>2195</v>
      </c>
      <c r="M25" s="19">
        <v>1398</v>
      </c>
      <c r="N25" s="19">
        <v>1087</v>
      </c>
      <c r="O25" s="19">
        <f t="shared" ref="O25:O36" si="19">M25+N25</f>
        <v>2485</v>
      </c>
      <c r="P25" s="19">
        <v>727</v>
      </c>
      <c r="Q25" s="19">
        <v>391</v>
      </c>
      <c r="R25" s="19">
        <f t="shared" ref="R25:R36" si="20">P25+Q25</f>
        <v>1118</v>
      </c>
      <c r="S25" s="19">
        <v>1040</v>
      </c>
      <c r="T25" s="19">
        <v>560</v>
      </c>
      <c r="U25" s="19">
        <f t="shared" ref="U25:U36" si="21">S25+T25</f>
        <v>1600</v>
      </c>
      <c r="V25" s="19">
        <v>1143</v>
      </c>
      <c r="W25" s="19">
        <v>615</v>
      </c>
      <c r="X25" s="19">
        <f t="shared" ref="X25:X36" si="22">V25+W25</f>
        <v>1758</v>
      </c>
      <c r="Y25" s="19">
        <v>1143</v>
      </c>
      <c r="Z25" s="19">
        <v>615</v>
      </c>
      <c r="AA25" s="19">
        <f t="shared" ref="AA25:AA36" si="23">Y25+Z25</f>
        <v>1758</v>
      </c>
      <c r="AB25" s="19">
        <v>1143</v>
      </c>
      <c r="AC25" s="19">
        <v>615</v>
      </c>
      <c r="AD25" s="19">
        <f t="shared" ref="AD25:AD36" si="24">AB25+AC25</f>
        <v>1758</v>
      </c>
      <c r="AE25" s="19">
        <v>1248</v>
      </c>
      <c r="AF25" s="19">
        <v>672</v>
      </c>
      <c r="AG25" s="19">
        <f t="shared" ref="AG25:AG36" si="25">AE25+AF25</f>
        <v>1920</v>
      </c>
      <c r="AH25" s="19">
        <v>1248</v>
      </c>
      <c r="AI25" s="19">
        <v>672</v>
      </c>
      <c r="AJ25" s="19">
        <f t="shared" ref="AJ25:AJ36" si="26">AH25+AI25</f>
        <v>1920</v>
      </c>
      <c r="AK25" s="19">
        <v>1040</v>
      </c>
      <c r="AL25" s="19">
        <v>560</v>
      </c>
      <c r="AM25" s="19">
        <f t="shared" ref="AM25:AM36" si="27">AK25+AL25</f>
        <v>1600</v>
      </c>
      <c r="AN25" s="19">
        <v>1040</v>
      </c>
      <c r="AO25" s="19">
        <v>560</v>
      </c>
      <c r="AP25" s="19">
        <f t="shared" ref="AP25:AP36" si="28">AN25+AO25</f>
        <v>1600</v>
      </c>
    </row>
    <row r="26" spans="1:42" x14ac:dyDescent="0.25">
      <c r="A26" s="1" t="s">
        <v>13</v>
      </c>
      <c r="B26" s="2">
        <f t="shared" si="15"/>
        <v>117.5</v>
      </c>
      <c r="C26" s="20">
        <v>11750</v>
      </c>
      <c r="D26" s="20">
        <v>1692</v>
      </c>
      <c r="E26" s="20">
        <f t="shared" si="16"/>
        <v>13442</v>
      </c>
      <c r="F26" s="2"/>
      <c r="G26" s="19">
        <v>100</v>
      </c>
      <c r="H26" s="19">
        <v>114</v>
      </c>
      <c r="I26" s="19">
        <f t="shared" si="17"/>
        <v>214</v>
      </c>
      <c r="J26" s="19">
        <v>728</v>
      </c>
      <c r="K26" s="19">
        <v>122</v>
      </c>
      <c r="L26" s="19">
        <f t="shared" si="18"/>
        <v>850</v>
      </c>
      <c r="M26" s="19">
        <v>1206</v>
      </c>
      <c r="N26" s="19">
        <v>122</v>
      </c>
      <c r="O26" s="19">
        <f t="shared" si="19"/>
        <v>1328</v>
      </c>
      <c r="P26" s="19">
        <v>534</v>
      </c>
      <c r="Q26" s="19">
        <v>287</v>
      </c>
      <c r="R26" s="19">
        <f t="shared" si="20"/>
        <v>821</v>
      </c>
      <c r="S26" s="19">
        <v>764</v>
      </c>
      <c r="T26" s="19">
        <v>411</v>
      </c>
      <c r="U26" s="19">
        <f t="shared" si="21"/>
        <v>1175</v>
      </c>
      <c r="V26" s="19">
        <v>839</v>
      </c>
      <c r="W26" s="19">
        <v>451</v>
      </c>
      <c r="X26" s="19">
        <f t="shared" si="22"/>
        <v>1290</v>
      </c>
      <c r="Y26" s="19">
        <v>839</v>
      </c>
      <c r="Z26" s="19">
        <v>451</v>
      </c>
      <c r="AA26" s="19">
        <f t="shared" si="23"/>
        <v>1290</v>
      </c>
      <c r="AB26" s="19">
        <v>839</v>
      </c>
      <c r="AC26" s="19">
        <v>451</v>
      </c>
      <c r="AD26" s="19">
        <f t="shared" si="24"/>
        <v>1290</v>
      </c>
      <c r="AE26" s="19">
        <v>916</v>
      </c>
      <c r="AF26" s="19">
        <v>493</v>
      </c>
      <c r="AG26" s="19">
        <f t="shared" si="25"/>
        <v>1409</v>
      </c>
      <c r="AH26" s="19">
        <v>916</v>
      </c>
      <c r="AI26" s="19">
        <v>493</v>
      </c>
      <c r="AJ26" s="19">
        <f t="shared" si="26"/>
        <v>1409</v>
      </c>
      <c r="AK26" s="19">
        <v>764</v>
      </c>
      <c r="AL26" s="19">
        <v>411</v>
      </c>
      <c r="AM26" s="19">
        <f t="shared" si="27"/>
        <v>1175</v>
      </c>
      <c r="AN26" s="19">
        <v>764</v>
      </c>
      <c r="AO26" s="19">
        <v>411</v>
      </c>
      <c r="AP26" s="19">
        <f t="shared" si="28"/>
        <v>1175</v>
      </c>
    </row>
    <row r="27" spans="1:42" x14ac:dyDescent="0.25">
      <c r="A27" s="1" t="s">
        <v>14</v>
      </c>
      <c r="B27" s="2">
        <f t="shared" si="15"/>
        <v>20</v>
      </c>
      <c r="C27" s="20">
        <v>2000</v>
      </c>
      <c r="D27" s="20">
        <v>505</v>
      </c>
      <c r="E27" s="20">
        <f t="shared" si="16"/>
        <v>2505</v>
      </c>
      <c r="F27" s="2"/>
      <c r="G27" s="19">
        <v>0</v>
      </c>
      <c r="H27" s="19">
        <v>0</v>
      </c>
      <c r="I27" s="19">
        <f t="shared" si="17"/>
        <v>0</v>
      </c>
      <c r="J27" s="19">
        <v>129</v>
      </c>
      <c r="K27" s="19">
        <v>21</v>
      </c>
      <c r="L27" s="19">
        <f t="shared" si="18"/>
        <v>150</v>
      </c>
      <c r="M27" s="19">
        <v>104</v>
      </c>
      <c r="N27" s="19">
        <v>371</v>
      </c>
      <c r="O27" s="19">
        <f t="shared" si="19"/>
        <v>475</v>
      </c>
      <c r="P27" s="19">
        <v>91</v>
      </c>
      <c r="Q27" s="19">
        <v>49</v>
      </c>
      <c r="R27" s="19">
        <f t="shared" si="20"/>
        <v>140</v>
      </c>
      <c r="S27" s="19">
        <v>130</v>
      </c>
      <c r="T27" s="19">
        <v>70</v>
      </c>
      <c r="U27" s="19">
        <f t="shared" si="21"/>
        <v>200</v>
      </c>
      <c r="V27" s="19">
        <v>143</v>
      </c>
      <c r="W27" s="19">
        <v>77</v>
      </c>
      <c r="X27" s="19">
        <f t="shared" si="22"/>
        <v>220</v>
      </c>
      <c r="Y27" s="19">
        <v>143</v>
      </c>
      <c r="Z27" s="19">
        <v>77</v>
      </c>
      <c r="AA27" s="19">
        <f t="shared" si="23"/>
        <v>220</v>
      </c>
      <c r="AB27" s="19">
        <v>143</v>
      </c>
      <c r="AC27" s="19">
        <v>77</v>
      </c>
      <c r="AD27" s="19">
        <f t="shared" si="24"/>
        <v>220</v>
      </c>
      <c r="AE27" s="19">
        <v>156</v>
      </c>
      <c r="AF27" s="19">
        <v>84</v>
      </c>
      <c r="AG27" s="19">
        <f t="shared" si="25"/>
        <v>240</v>
      </c>
      <c r="AH27" s="19">
        <v>156</v>
      </c>
      <c r="AI27" s="19">
        <v>84</v>
      </c>
      <c r="AJ27" s="19">
        <f t="shared" si="26"/>
        <v>240</v>
      </c>
      <c r="AK27" s="19">
        <v>130</v>
      </c>
      <c r="AL27" s="19">
        <v>70</v>
      </c>
      <c r="AM27" s="19">
        <f t="shared" si="27"/>
        <v>200</v>
      </c>
      <c r="AN27" s="19">
        <v>130</v>
      </c>
      <c r="AO27" s="19">
        <v>70</v>
      </c>
      <c r="AP27" s="19">
        <f t="shared" si="28"/>
        <v>200</v>
      </c>
    </row>
    <row r="28" spans="1:42" x14ac:dyDescent="0.25">
      <c r="A28" s="1" t="s">
        <v>31</v>
      </c>
      <c r="B28" s="2">
        <f t="shared" si="15"/>
        <v>110</v>
      </c>
      <c r="C28" s="20">
        <v>11000</v>
      </c>
      <c r="D28" s="20">
        <v>3679</v>
      </c>
      <c r="E28" s="20">
        <f t="shared" si="16"/>
        <v>14679</v>
      </c>
      <c r="F28" s="2"/>
      <c r="G28" s="19">
        <v>934</v>
      </c>
      <c r="H28" s="19">
        <v>0</v>
      </c>
      <c r="I28" s="19">
        <f t="shared" si="17"/>
        <v>934</v>
      </c>
      <c r="J28" s="19">
        <v>869</v>
      </c>
      <c r="K28" s="19">
        <v>908</v>
      </c>
      <c r="L28" s="19">
        <f t="shared" si="18"/>
        <v>1777</v>
      </c>
      <c r="M28" s="19">
        <v>863</v>
      </c>
      <c r="N28" s="19">
        <v>767</v>
      </c>
      <c r="O28" s="19">
        <f t="shared" si="19"/>
        <v>1630</v>
      </c>
      <c r="P28" s="19">
        <v>501</v>
      </c>
      <c r="Q28" s="19">
        <v>270</v>
      </c>
      <c r="R28" s="19">
        <f t="shared" si="20"/>
        <v>771</v>
      </c>
      <c r="S28" s="19">
        <v>715</v>
      </c>
      <c r="T28" s="19">
        <v>385</v>
      </c>
      <c r="U28" s="19">
        <f t="shared" si="21"/>
        <v>1100</v>
      </c>
      <c r="V28" s="19">
        <v>787</v>
      </c>
      <c r="W28" s="19">
        <v>424</v>
      </c>
      <c r="X28" s="19">
        <f t="shared" si="22"/>
        <v>1211</v>
      </c>
      <c r="Y28" s="19">
        <v>787</v>
      </c>
      <c r="Z28" s="19">
        <v>424</v>
      </c>
      <c r="AA28" s="19">
        <f t="shared" si="23"/>
        <v>1211</v>
      </c>
      <c r="AB28" s="19">
        <v>787</v>
      </c>
      <c r="AC28" s="19">
        <v>424</v>
      </c>
      <c r="AD28" s="19">
        <f t="shared" si="24"/>
        <v>1211</v>
      </c>
      <c r="AE28" s="19">
        <v>858</v>
      </c>
      <c r="AF28" s="19">
        <v>462</v>
      </c>
      <c r="AG28" s="19">
        <f t="shared" si="25"/>
        <v>1320</v>
      </c>
      <c r="AH28" s="19">
        <v>858</v>
      </c>
      <c r="AI28" s="19">
        <v>462</v>
      </c>
      <c r="AJ28" s="19">
        <f t="shared" si="26"/>
        <v>1320</v>
      </c>
      <c r="AK28" s="19">
        <v>715</v>
      </c>
      <c r="AL28" s="19">
        <v>385</v>
      </c>
      <c r="AM28" s="19">
        <f t="shared" si="27"/>
        <v>1100</v>
      </c>
      <c r="AN28" s="19">
        <v>715</v>
      </c>
      <c r="AO28" s="19">
        <v>385</v>
      </c>
      <c r="AP28" s="19">
        <f t="shared" si="28"/>
        <v>1100</v>
      </c>
    </row>
    <row r="29" spans="1:42" x14ac:dyDescent="0.25">
      <c r="A29" s="1" t="s">
        <v>15</v>
      </c>
      <c r="B29" s="2">
        <f t="shared" si="15"/>
        <v>40</v>
      </c>
      <c r="C29" s="20">
        <v>4000</v>
      </c>
      <c r="D29" s="20">
        <v>3835</v>
      </c>
      <c r="E29" s="20">
        <f t="shared" si="16"/>
        <v>7835</v>
      </c>
      <c r="F29" s="2"/>
      <c r="G29" s="19">
        <v>588</v>
      </c>
      <c r="H29" s="19">
        <v>0</v>
      </c>
      <c r="I29" s="19">
        <f t="shared" si="17"/>
        <v>588</v>
      </c>
      <c r="J29" s="19">
        <v>1448</v>
      </c>
      <c r="K29" s="19">
        <v>294</v>
      </c>
      <c r="L29" s="19">
        <f t="shared" si="18"/>
        <v>1742</v>
      </c>
      <c r="M29" s="19">
        <v>1439</v>
      </c>
      <c r="N29" s="19">
        <v>306</v>
      </c>
      <c r="O29" s="19">
        <f t="shared" si="19"/>
        <v>1745</v>
      </c>
      <c r="P29" s="19">
        <v>182</v>
      </c>
      <c r="Q29" s="19">
        <v>98</v>
      </c>
      <c r="R29" s="19">
        <f t="shared" si="20"/>
        <v>280</v>
      </c>
      <c r="S29" s="19">
        <v>260</v>
      </c>
      <c r="T29" s="19">
        <v>140</v>
      </c>
      <c r="U29" s="19">
        <f t="shared" si="21"/>
        <v>400</v>
      </c>
      <c r="V29" s="19">
        <v>286</v>
      </c>
      <c r="W29" s="19">
        <v>154</v>
      </c>
      <c r="X29" s="19">
        <f t="shared" si="22"/>
        <v>440</v>
      </c>
      <c r="Y29" s="19">
        <v>286</v>
      </c>
      <c r="Z29" s="19">
        <v>154</v>
      </c>
      <c r="AA29" s="19">
        <f t="shared" si="23"/>
        <v>440</v>
      </c>
      <c r="AB29" s="19">
        <v>286</v>
      </c>
      <c r="AC29" s="19">
        <v>154</v>
      </c>
      <c r="AD29" s="19">
        <f t="shared" si="24"/>
        <v>440</v>
      </c>
      <c r="AE29" s="19">
        <v>312</v>
      </c>
      <c r="AF29" s="19">
        <v>168</v>
      </c>
      <c r="AG29" s="19">
        <f t="shared" si="25"/>
        <v>480</v>
      </c>
      <c r="AH29" s="19">
        <v>312</v>
      </c>
      <c r="AI29" s="19">
        <v>168</v>
      </c>
      <c r="AJ29" s="19">
        <f t="shared" si="26"/>
        <v>480</v>
      </c>
      <c r="AK29" s="19">
        <v>260</v>
      </c>
      <c r="AL29" s="19">
        <v>140</v>
      </c>
      <c r="AM29" s="19">
        <f t="shared" si="27"/>
        <v>400</v>
      </c>
      <c r="AN29" s="19">
        <v>260</v>
      </c>
      <c r="AO29" s="19">
        <v>140</v>
      </c>
      <c r="AP29" s="19">
        <f t="shared" si="28"/>
        <v>400</v>
      </c>
    </row>
    <row r="30" spans="1:42" x14ac:dyDescent="0.25">
      <c r="A30" s="1" t="s">
        <v>32</v>
      </c>
      <c r="B30" s="2">
        <f t="shared" si="15"/>
        <v>90</v>
      </c>
      <c r="C30" s="21">
        <v>9000</v>
      </c>
      <c r="D30" s="20">
        <v>3685</v>
      </c>
      <c r="E30" s="20">
        <f t="shared" si="16"/>
        <v>12685</v>
      </c>
      <c r="F30" s="2"/>
      <c r="G30" s="19">
        <v>366</v>
      </c>
      <c r="H30" s="19">
        <v>0</v>
      </c>
      <c r="I30" s="19">
        <f t="shared" si="17"/>
        <v>366</v>
      </c>
      <c r="J30" s="19">
        <v>751</v>
      </c>
      <c r="K30" s="19">
        <v>145</v>
      </c>
      <c r="L30" s="19">
        <f t="shared" si="18"/>
        <v>896</v>
      </c>
      <c r="M30" s="19">
        <v>1247</v>
      </c>
      <c r="N30" s="19">
        <v>1718</v>
      </c>
      <c r="O30" s="19">
        <f t="shared" si="19"/>
        <v>2965</v>
      </c>
      <c r="P30" s="19">
        <v>410</v>
      </c>
      <c r="Q30" s="19">
        <v>221</v>
      </c>
      <c r="R30" s="19">
        <f t="shared" si="20"/>
        <v>631</v>
      </c>
      <c r="S30" s="19">
        <v>585</v>
      </c>
      <c r="T30" s="19">
        <v>315</v>
      </c>
      <c r="U30" s="19">
        <f t="shared" si="21"/>
        <v>900</v>
      </c>
      <c r="V30" s="19">
        <v>644</v>
      </c>
      <c r="W30" s="19">
        <v>347</v>
      </c>
      <c r="X30" s="19">
        <f t="shared" si="22"/>
        <v>991</v>
      </c>
      <c r="Y30" s="19">
        <v>644</v>
      </c>
      <c r="Z30" s="19">
        <v>347</v>
      </c>
      <c r="AA30" s="19">
        <f t="shared" si="23"/>
        <v>991</v>
      </c>
      <c r="AB30" s="19">
        <v>644</v>
      </c>
      <c r="AC30" s="19">
        <v>347</v>
      </c>
      <c r="AD30" s="19">
        <f t="shared" si="24"/>
        <v>991</v>
      </c>
      <c r="AE30" s="19">
        <v>702</v>
      </c>
      <c r="AF30" s="19">
        <v>378</v>
      </c>
      <c r="AG30" s="19">
        <f t="shared" si="25"/>
        <v>1080</v>
      </c>
      <c r="AH30" s="19">
        <v>702</v>
      </c>
      <c r="AI30" s="19">
        <v>378</v>
      </c>
      <c r="AJ30" s="19">
        <f t="shared" si="26"/>
        <v>1080</v>
      </c>
      <c r="AK30" s="19">
        <v>585</v>
      </c>
      <c r="AL30" s="19">
        <v>315</v>
      </c>
      <c r="AM30" s="19">
        <f t="shared" si="27"/>
        <v>900</v>
      </c>
      <c r="AN30" s="19">
        <v>585</v>
      </c>
      <c r="AO30" s="19">
        <v>315</v>
      </c>
      <c r="AP30" s="19">
        <f t="shared" si="28"/>
        <v>900</v>
      </c>
    </row>
    <row r="31" spans="1:42" x14ac:dyDescent="0.25">
      <c r="A31" s="1" t="s">
        <v>21</v>
      </c>
      <c r="B31" s="2">
        <f t="shared" si="15"/>
        <v>100</v>
      </c>
      <c r="C31" s="20">
        <v>10000</v>
      </c>
      <c r="D31" s="20">
        <v>5210</v>
      </c>
      <c r="E31" s="20">
        <f t="shared" si="16"/>
        <v>15210</v>
      </c>
      <c r="F31" s="2"/>
      <c r="G31" s="19">
        <v>392</v>
      </c>
      <c r="H31" s="19">
        <v>568</v>
      </c>
      <c r="I31" s="19">
        <f t="shared" si="17"/>
        <v>960</v>
      </c>
      <c r="J31" s="19">
        <v>704</v>
      </c>
      <c r="K31" s="19">
        <v>1267</v>
      </c>
      <c r="L31" s="19">
        <f t="shared" si="18"/>
        <v>1971</v>
      </c>
      <c r="M31" s="19">
        <v>983</v>
      </c>
      <c r="N31" s="19">
        <v>1896</v>
      </c>
      <c r="O31" s="19">
        <f t="shared" si="19"/>
        <v>2879</v>
      </c>
      <c r="P31" s="19">
        <v>455</v>
      </c>
      <c r="Q31" s="19">
        <v>245</v>
      </c>
      <c r="R31" s="19">
        <f t="shared" si="20"/>
        <v>700</v>
      </c>
      <c r="S31" s="19">
        <v>650</v>
      </c>
      <c r="T31" s="19">
        <v>350</v>
      </c>
      <c r="U31" s="19">
        <f t="shared" si="21"/>
        <v>1000</v>
      </c>
      <c r="V31" s="19">
        <v>715</v>
      </c>
      <c r="W31" s="19">
        <v>385</v>
      </c>
      <c r="X31" s="19">
        <f t="shared" si="22"/>
        <v>1100</v>
      </c>
      <c r="Y31" s="19">
        <v>715</v>
      </c>
      <c r="Z31" s="19">
        <v>385</v>
      </c>
      <c r="AA31" s="19">
        <f t="shared" si="23"/>
        <v>1100</v>
      </c>
      <c r="AB31" s="19">
        <v>715</v>
      </c>
      <c r="AC31" s="19">
        <v>385</v>
      </c>
      <c r="AD31" s="19">
        <f t="shared" si="24"/>
        <v>1100</v>
      </c>
      <c r="AE31" s="19">
        <v>780</v>
      </c>
      <c r="AF31" s="19">
        <v>420</v>
      </c>
      <c r="AG31" s="19">
        <f t="shared" si="25"/>
        <v>1200</v>
      </c>
      <c r="AH31" s="19">
        <v>780</v>
      </c>
      <c r="AI31" s="19">
        <v>420</v>
      </c>
      <c r="AJ31" s="19">
        <f t="shared" si="26"/>
        <v>1200</v>
      </c>
      <c r="AK31" s="19">
        <v>650</v>
      </c>
      <c r="AL31" s="19">
        <v>350</v>
      </c>
      <c r="AM31" s="19">
        <f t="shared" si="27"/>
        <v>1000</v>
      </c>
      <c r="AN31" s="19">
        <v>650</v>
      </c>
      <c r="AO31" s="19">
        <v>350</v>
      </c>
      <c r="AP31" s="19">
        <f t="shared" si="28"/>
        <v>1000</v>
      </c>
    </row>
    <row r="32" spans="1:42" x14ac:dyDescent="0.25">
      <c r="A32" s="1" t="s">
        <v>16</v>
      </c>
      <c r="B32" s="2">
        <f t="shared" si="15"/>
        <v>70</v>
      </c>
      <c r="C32" s="20">
        <v>7000</v>
      </c>
      <c r="D32" s="20">
        <v>308</v>
      </c>
      <c r="E32" s="20">
        <f t="shared" si="16"/>
        <v>7308</v>
      </c>
      <c r="F32" s="2"/>
      <c r="G32" s="19">
        <v>60</v>
      </c>
      <c r="H32" s="19">
        <v>0</v>
      </c>
      <c r="I32" s="19">
        <f t="shared" si="17"/>
        <v>60</v>
      </c>
      <c r="J32" s="19">
        <v>237</v>
      </c>
      <c r="K32" s="19">
        <v>74</v>
      </c>
      <c r="L32" s="19">
        <f t="shared" si="18"/>
        <v>311</v>
      </c>
      <c r="M32" s="19">
        <v>225</v>
      </c>
      <c r="N32" s="19">
        <v>134</v>
      </c>
      <c r="O32" s="19">
        <f t="shared" si="19"/>
        <v>359</v>
      </c>
      <c r="P32" s="19">
        <v>319</v>
      </c>
      <c r="Q32" s="19">
        <v>172</v>
      </c>
      <c r="R32" s="19">
        <f t="shared" si="20"/>
        <v>491</v>
      </c>
      <c r="S32" s="19">
        <v>455</v>
      </c>
      <c r="T32" s="19">
        <v>245</v>
      </c>
      <c r="U32" s="19">
        <f t="shared" si="21"/>
        <v>700</v>
      </c>
      <c r="V32" s="19">
        <v>501</v>
      </c>
      <c r="W32" s="19">
        <v>270</v>
      </c>
      <c r="X32" s="19">
        <f t="shared" si="22"/>
        <v>771</v>
      </c>
      <c r="Y32" s="19">
        <v>501</v>
      </c>
      <c r="Z32" s="19">
        <v>270</v>
      </c>
      <c r="AA32" s="19">
        <f t="shared" si="23"/>
        <v>771</v>
      </c>
      <c r="AB32" s="19">
        <v>501</v>
      </c>
      <c r="AC32" s="19">
        <v>270</v>
      </c>
      <c r="AD32" s="19">
        <f t="shared" si="24"/>
        <v>771</v>
      </c>
      <c r="AE32" s="19">
        <v>546</v>
      </c>
      <c r="AF32" s="19">
        <v>294</v>
      </c>
      <c r="AG32" s="19">
        <f t="shared" si="25"/>
        <v>840</v>
      </c>
      <c r="AH32" s="19">
        <v>546</v>
      </c>
      <c r="AI32" s="19">
        <v>294</v>
      </c>
      <c r="AJ32" s="19">
        <f t="shared" si="26"/>
        <v>840</v>
      </c>
      <c r="AK32" s="19">
        <v>455</v>
      </c>
      <c r="AL32" s="19">
        <v>245</v>
      </c>
      <c r="AM32" s="19">
        <f t="shared" si="27"/>
        <v>700</v>
      </c>
      <c r="AN32" s="19">
        <v>455</v>
      </c>
      <c r="AO32" s="19">
        <v>245</v>
      </c>
      <c r="AP32" s="19">
        <f t="shared" si="28"/>
        <v>700</v>
      </c>
    </row>
    <row r="33" spans="1:42" x14ac:dyDescent="0.25">
      <c r="A33" s="1" t="s">
        <v>17</v>
      </c>
      <c r="B33" s="2">
        <f t="shared" si="15"/>
        <v>20</v>
      </c>
      <c r="C33" s="20">
        <v>2000</v>
      </c>
      <c r="D33" s="20">
        <v>650</v>
      </c>
      <c r="E33" s="20">
        <f t="shared" si="16"/>
        <v>2650</v>
      </c>
      <c r="F33" s="2"/>
      <c r="G33" s="19">
        <v>0</v>
      </c>
      <c r="H33" s="19">
        <v>104</v>
      </c>
      <c r="I33" s="19">
        <f t="shared" si="17"/>
        <v>104</v>
      </c>
      <c r="J33" s="19">
        <v>138</v>
      </c>
      <c r="K33" s="19">
        <v>21</v>
      </c>
      <c r="L33" s="19">
        <f t="shared" si="18"/>
        <v>159</v>
      </c>
      <c r="M33" s="19">
        <v>319</v>
      </c>
      <c r="N33" s="19">
        <v>188</v>
      </c>
      <c r="O33" s="19">
        <f t="shared" si="19"/>
        <v>507</v>
      </c>
      <c r="P33" s="19">
        <v>91</v>
      </c>
      <c r="Q33" s="19">
        <v>49</v>
      </c>
      <c r="R33" s="19">
        <f t="shared" si="20"/>
        <v>140</v>
      </c>
      <c r="S33" s="19">
        <v>130</v>
      </c>
      <c r="T33" s="19">
        <v>70</v>
      </c>
      <c r="U33" s="19">
        <f t="shared" si="21"/>
        <v>200</v>
      </c>
      <c r="V33" s="19">
        <v>143</v>
      </c>
      <c r="W33" s="19">
        <v>77</v>
      </c>
      <c r="X33" s="19">
        <f t="shared" si="22"/>
        <v>220</v>
      </c>
      <c r="Y33" s="19">
        <v>143</v>
      </c>
      <c r="Z33" s="19">
        <v>77</v>
      </c>
      <c r="AA33" s="19">
        <f t="shared" si="23"/>
        <v>220</v>
      </c>
      <c r="AB33" s="19">
        <v>143</v>
      </c>
      <c r="AC33" s="19">
        <v>77</v>
      </c>
      <c r="AD33" s="19">
        <f t="shared" si="24"/>
        <v>220</v>
      </c>
      <c r="AE33" s="19">
        <v>156</v>
      </c>
      <c r="AF33" s="19">
        <v>84</v>
      </c>
      <c r="AG33" s="19">
        <f t="shared" si="25"/>
        <v>240</v>
      </c>
      <c r="AH33" s="19">
        <v>156</v>
      </c>
      <c r="AI33" s="19">
        <v>84</v>
      </c>
      <c r="AJ33" s="19">
        <f t="shared" si="26"/>
        <v>240</v>
      </c>
      <c r="AK33" s="19">
        <v>130</v>
      </c>
      <c r="AL33" s="19">
        <v>70</v>
      </c>
      <c r="AM33" s="19">
        <f t="shared" si="27"/>
        <v>200</v>
      </c>
      <c r="AN33" s="19">
        <v>130</v>
      </c>
      <c r="AO33" s="19">
        <v>70</v>
      </c>
      <c r="AP33" s="19">
        <f t="shared" si="28"/>
        <v>200</v>
      </c>
    </row>
    <row r="34" spans="1:42" x14ac:dyDescent="0.25">
      <c r="A34" s="1" t="s">
        <v>22</v>
      </c>
      <c r="B34" s="2">
        <f t="shared" si="15"/>
        <v>80</v>
      </c>
      <c r="C34" s="20">
        <v>8000</v>
      </c>
      <c r="D34" s="20">
        <v>2191</v>
      </c>
      <c r="E34" s="20">
        <f t="shared" si="16"/>
        <v>10191</v>
      </c>
      <c r="F34" s="2"/>
      <c r="G34" s="19">
        <v>251</v>
      </c>
      <c r="H34" s="19">
        <v>0</v>
      </c>
      <c r="I34" s="19">
        <f t="shared" si="17"/>
        <v>251</v>
      </c>
      <c r="J34" s="19">
        <v>502</v>
      </c>
      <c r="K34" s="19">
        <v>744</v>
      </c>
      <c r="L34" s="19">
        <f t="shared" si="18"/>
        <v>1246</v>
      </c>
      <c r="M34" s="19">
        <v>610</v>
      </c>
      <c r="N34" s="19">
        <v>564</v>
      </c>
      <c r="O34" s="19">
        <f t="shared" si="19"/>
        <v>1174</v>
      </c>
      <c r="P34" s="19">
        <v>364</v>
      </c>
      <c r="Q34" s="19">
        <v>196</v>
      </c>
      <c r="R34" s="19">
        <f t="shared" si="20"/>
        <v>560</v>
      </c>
      <c r="S34" s="19">
        <v>520</v>
      </c>
      <c r="T34" s="19">
        <v>280</v>
      </c>
      <c r="U34" s="19">
        <f t="shared" si="21"/>
        <v>800</v>
      </c>
      <c r="V34" s="19">
        <v>572</v>
      </c>
      <c r="W34" s="19">
        <v>308</v>
      </c>
      <c r="X34" s="19">
        <f t="shared" si="22"/>
        <v>880</v>
      </c>
      <c r="Y34" s="19">
        <v>572</v>
      </c>
      <c r="Z34" s="19">
        <v>308</v>
      </c>
      <c r="AA34" s="19">
        <f t="shared" si="23"/>
        <v>880</v>
      </c>
      <c r="AB34" s="19">
        <v>572</v>
      </c>
      <c r="AC34" s="19">
        <v>308</v>
      </c>
      <c r="AD34" s="19">
        <f t="shared" si="24"/>
        <v>880</v>
      </c>
      <c r="AE34" s="19">
        <v>624</v>
      </c>
      <c r="AF34" s="19">
        <v>336</v>
      </c>
      <c r="AG34" s="19">
        <f t="shared" si="25"/>
        <v>960</v>
      </c>
      <c r="AH34" s="19">
        <v>624</v>
      </c>
      <c r="AI34" s="19">
        <v>336</v>
      </c>
      <c r="AJ34" s="19">
        <f t="shared" si="26"/>
        <v>960</v>
      </c>
      <c r="AK34" s="19">
        <v>520</v>
      </c>
      <c r="AL34" s="19">
        <v>280</v>
      </c>
      <c r="AM34" s="19">
        <f t="shared" si="27"/>
        <v>800</v>
      </c>
      <c r="AN34" s="19">
        <v>520</v>
      </c>
      <c r="AO34" s="19">
        <v>280</v>
      </c>
      <c r="AP34" s="19">
        <f t="shared" si="28"/>
        <v>800</v>
      </c>
    </row>
    <row r="35" spans="1:42" x14ac:dyDescent="0.25">
      <c r="A35" s="1" t="s">
        <v>33</v>
      </c>
      <c r="B35" s="2">
        <f t="shared" si="15"/>
        <v>40</v>
      </c>
      <c r="C35" s="20">
        <v>4000</v>
      </c>
      <c r="D35" s="20">
        <v>1956</v>
      </c>
      <c r="E35" s="20">
        <f t="shared" si="16"/>
        <v>5956</v>
      </c>
      <c r="F35" s="2"/>
      <c r="G35" s="19">
        <v>0</v>
      </c>
      <c r="H35" s="19">
        <v>235</v>
      </c>
      <c r="I35" s="19">
        <f t="shared" si="17"/>
        <v>235</v>
      </c>
      <c r="J35" s="19">
        <v>184</v>
      </c>
      <c r="K35" s="19">
        <v>172</v>
      </c>
      <c r="L35" s="19">
        <f t="shared" si="18"/>
        <v>356</v>
      </c>
      <c r="M35" s="19">
        <v>1003</v>
      </c>
      <c r="N35" s="19">
        <v>602</v>
      </c>
      <c r="O35" s="19">
        <f t="shared" si="19"/>
        <v>1605</v>
      </c>
      <c r="P35" s="19">
        <v>182</v>
      </c>
      <c r="Q35" s="19">
        <v>98</v>
      </c>
      <c r="R35" s="19">
        <f t="shared" si="20"/>
        <v>280</v>
      </c>
      <c r="S35" s="19">
        <v>260</v>
      </c>
      <c r="T35" s="19">
        <v>140</v>
      </c>
      <c r="U35" s="19">
        <f t="shared" si="21"/>
        <v>400</v>
      </c>
      <c r="V35" s="19">
        <v>286</v>
      </c>
      <c r="W35" s="19">
        <v>154</v>
      </c>
      <c r="X35" s="19">
        <f t="shared" si="22"/>
        <v>440</v>
      </c>
      <c r="Y35" s="19">
        <v>286</v>
      </c>
      <c r="Z35" s="19">
        <v>154</v>
      </c>
      <c r="AA35" s="19">
        <f t="shared" si="23"/>
        <v>440</v>
      </c>
      <c r="AB35" s="19">
        <v>286</v>
      </c>
      <c r="AC35" s="19">
        <v>154</v>
      </c>
      <c r="AD35" s="19">
        <f t="shared" si="24"/>
        <v>440</v>
      </c>
      <c r="AE35" s="19">
        <v>312</v>
      </c>
      <c r="AF35" s="19">
        <v>168</v>
      </c>
      <c r="AG35" s="19">
        <f t="shared" si="25"/>
        <v>480</v>
      </c>
      <c r="AH35" s="19">
        <v>312</v>
      </c>
      <c r="AI35" s="19">
        <v>168</v>
      </c>
      <c r="AJ35" s="19">
        <f t="shared" si="26"/>
        <v>480</v>
      </c>
      <c r="AK35" s="19">
        <v>260</v>
      </c>
      <c r="AL35" s="19">
        <v>140</v>
      </c>
      <c r="AM35" s="19">
        <f t="shared" si="27"/>
        <v>400</v>
      </c>
      <c r="AN35" s="19">
        <v>260</v>
      </c>
      <c r="AO35" s="19">
        <v>140</v>
      </c>
      <c r="AP35" s="19">
        <f t="shared" si="28"/>
        <v>400</v>
      </c>
    </row>
    <row r="36" spans="1:42" x14ac:dyDescent="0.25">
      <c r="A36" s="1" t="s">
        <v>24</v>
      </c>
      <c r="B36" s="2">
        <f t="shared" si="15"/>
        <v>110</v>
      </c>
      <c r="C36" s="20">
        <v>11000</v>
      </c>
      <c r="D36" s="20">
        <v>1720</v>
      </c>
      <c r="E36" s="20">
        <f t="shared" si="16"/>
        <v>12720</v>
      </c>
      <c r="F36" s="2"/>
      <c r="G36" s="19">
        <v>68</v>
      </c>
      <c r="H36" s="19">
        <v>71</v>
      </c>
      <c r="I36" s="19">
        <f t="shared" si="17"/>
        <v>139</v>
      </c>
      <c r="J36" s="19">
        <v>653</v>
      </c>
      <c r="K36" s="19">
        <v>116</v>
      </c>
      <c r="L36" s="19">
        <f t="shared" si="18"/>
        <v>769</v>
      </c>
      <c r="M36" s="19">
        <v>683</v>
      </c>
      <c r="N36" s="19">
        <v>791</v>
      </c>
      <c r="O36" s="19">
        <f t="shared" si="19"/>
        <v>1474</v>
      </c>
      <c r="P36" s="19">
        <v>501</v>
      </c>
      <c r="Q36" s="19">
        <v>270</v>
      </c>
      <c r="R36" s="19">
        <f t="shared" si="20"/>
        <v>771</v>
      </c>
      <c r="S36" s="19">
        <v>715</v>
      </c>
      <c r="T36" s="19">
        <v>385</v>
      </c>
      <c r="U36" s="19">
        <f t="shared" si="21"/>
        <v>1100</v>
      </c>
      <c r="V36" s="19">
        <v>787</v>
      </c>
      <c r="W36" s="19">
        <v>424</v>
      </c>
      <c r="X36" s="19">
        <f t="shared" si="22"/>
        <v>1211</v>
      </c>
      <c r="Y36" s="19">
        <v>787</v>
      </c>
      <c r="Z36" s="19">
        <v>424</v>
      </c>
      <c r="AA36" s="19">
        <f t="shared" si="23"/>
        <v>1211</v>
      </c>
      <c r="AB36" s="19">
        <v>787</v>
      </c>
      <c r="AC36" s="19">
        <v>424</v>
      </c>
      <c r="AD36" s="19">
        <f t="shared" si="24"/>
        <v>1211</v>
      </c>
      <c r="AE36" s="19">
        <v>858</v>
      </c>
      <c r="AF36" s="19">
        <v>462</v>
      </c>
      <c r="AG36" s="19">
        <f t="shared" si="25"/>
        <v>1320</v>
      </c>
      <c r="AH36" s="19">
        <v>858</v>
      </c>
      <c r="AI36" s="19">
        <v>462</v>
      </c>
      <c r="AJ36" s="19">
        <f t="shared" si="26"/>
        <v>1320</v>
      </c>
      <c r="AK36" s="19">
        <v>715</v>
      </c>
      <c r="AL36" s="19">
        <v>385</v>
      </c>
      <c r="AM36" s="19">
        <f t="shared" si="27"/>
        <v>1100</v>
      </c>
      <c r="AN36" s="19">
        <v>715</v>
      </c>
      <c r="AO36" s="19">
        <v>385</v>
      </c>
      <c r="AP36" s="19">
        <f t="shared" si="28"/>
        <v>1100</v>
      </c>
    </row>
    <row r="37" spans="1:42" x14ac:dyDescent="0.25">
      <c r="A37" s="3" t="s">
        <v>23</v>
      </c>
      <c r="B37" s="4">
        <f t="shared" ref="B37:D37" si="29">SUM(B24:B36)</f>
        <v>1000</v>
      </c>
      <c r="C37" s="22">
        <f t="shared" si="29"/>
        <v>100000</v>
      </c>
      <c r="D37" s="22">
        <f t="shared" si="29"/>
        <v>31464</v>
      </c>
      <c r="E37" s="22">
        <f t="shared" si="16"/>
        <v>131464</v>
      </c>
      <c r="F37" s="4">
        <f t="shared" ref="F37" si="30">SUM(F24:F36)</f>
        <v>0</v>
      </c>
      <c r="G37" s="18">
        <f>SUM(G24:G36)</f>
        <v>3773</v>
      </c>
      <c r="H37" s="18">
        <f>SUM(H24:H36)</f>
        <v>1420</v>
      </c>
      <c r="I37" s="18">
        <f t="shared" ref="I37:AP37" si="31">SUM(I24:I36)</f>
        <v>5193</v>
      </c>
      <c r="J37" s="18">
        <f t="shared" si="31"/>
        <v>7664</v>
      </c>
      <c r="K37" s="18">
        <f t="shared" si="31"/>
        <v>5384</v>
      </c>
      <c r="L37" s="18">
        <f t="shared" si="31"/>
        <v>13048</v>
      </c>
      <c r="M37" s="18">
        <f t="shared" si="31"/>
        <v>10411</v>
      </c>
      <c r="N37" s="18">
        <f t="shared" si="31"/>
        <v>8814</v>
      </c>
      <c r="O37" s="18">
        <f t="shared" si="31"/>
        <v>19225</v>
      </c>
      <c r="P37" s="18">
        <f t="shared" si="31"/>
        <v>4550</v>
      </c>
      <c r="Q37" s="18">
        <f t="shared" si="31"/>
        <v>2450</v>
      </c>
      <c r="R37" s="18">
        <f t="shared" si="31"/>
        <v>7000</v>
      </c>
      <c r="S37" s="18">
        <f t="shared" si="31"/>
        <v>6500</v>
      </c>
      <c r="T37" s="18">
        <f t="shared" si="31"/>
        <v>3500</v>
      </c>
      <c r="U37" s="18">
        <f t="shared" si="31"/>
        <v>10000</v>
      </c>
      <c r="V37" s="18">
        <f t="shared" si="31"/>
        <v>7150</v>
      </c>
      <c r="W37" s="18">
        <f t="shared" si="31"/>
        <v>3850</v>
      </c>
      <c r="X37" s="18">
        <f t="shared" si="31"/>
        <v>11000</v>
      </c>
      <c r="Y37" s="18">
        <f t="shared" si="31"/>
        <v>7150</v>
      </c>
      <c r="Z37" s="18">
        <f t="shared" si="31"/>
        <v>3850</v>
      </c>
      <c r="AA37" s="18">
        <f t="shared" si="31"/>
        <v>11000</v>
      </c>
      <c r="AB37" s="18">
        <f t="shared" si="31"/>
        <v>7150</v>
      </c>
      <c r="AC37" s="18">
        <f t="shared" si="31"/>
        <v>3850</v>
      </c>
      <c r="AD37" s="18">
        <f t="shared" si="31"/>
        <v>11000</v>
      </c>
      <c r="AE37" s="18">
        <f t="shared" si="31"/>
        <v>7800</v>
      </c>
      <c r="AF37" s="18">
        <f t="shared" si="31"/>
        <v>4200</v>
      </c>
      <c r="AG37" s="18">
        <f t="shared" si="31"/>
        <v>12000</v>
      </c>
      <c r="AH37" s="18">
        <f t="shared" si="31"/>
        <v>7800</v>
      </c>
      <c r="AI37" s="18">
        <f t="shared" si="31"/>
        <v>4200</v>
      </c>
      <c r="AJ37" s="18">
        <f t="shared" si="31"/>
        <v>12000</v>
      </c>
      <c r="AK37" s="18">
        <f t="shared" si="31"/>
        <v>6500</v>
      </c>
      <c r="AL37" s="18">
        <f t="shared" si="31"/>
        <v>3500</v>
      </c>
      <c r="AM37" s="18">
        <f t="shared" si="31"/>
        <v>10000</v>
      </c>
      <c r="AN37" s="18">
        <f t="shared" si="31"/>
        <v>6500</v>
      </c>
      <c r="AO37" s="18">
        <f t="shared" si="31"/>
        <v>3500</v>
      </c>
      <c r="AP37" s="18">
        <f t="shared" si="31"/>
        <v>10000</v>
      </c>
    </row>
    <row r="38" spans="1:42" ht="15" customHeight="1" x14ac:dyDescent="0.25"/>
  </sheetData>
  <mergeCells count="107">
    <mergeCell ref="P22:P23"/>
    <mergeCell ref="Q22:Q23"/>
    <mergeCell ref="R22:R23"/>
    <mergeCell ref="S22:S23"/>
    <mergeCell ref="T22:T23"/>
    <mergeCell ref="AO22:AO23"/>
    <mergeCell ref="AP22:AP23"/>
    <mergeCell ref="AJ22:AJ23"/>
    <mergeCell ref="AK22:AK23"/>
    <mergeCell ref="AL22:AL23"/>
    <mergeCell ref="AM22:AM23"/>
    <mergeCell ref="AN22:AN23"/>
    <mergeCell ref="U22:U23"/>
    <mergeCell ref="V22:V23"/>
    <mergeCell ref="W22:W23"/>
    <mergeCell ref="X22:X23"/>
    <mergeCell ref="Y22:Y23"/>
    <mergeCell ref="AE22:AE23"/>
    <mergeCell ref="AF22:AF23"/>
    <mergeCell ref="AG22:AG23"/>
    <mergeCell ref="AH22:AH23"/>
    <mergeCell ref="AI22:AI23"/>
    <mergeCell ref="Z22:Z23"/>
    <mergeCell ref="AA22:AA23"/>
    <mergeCell ref="AB22:AB23"/>
    <mergeCell ref="AC22:AC23"/>
    <mergeCell ref="AD22:AD23"/>
    <mergeCell ref="A21:A23"/>
    <mergeCell ref="B21:F21"/>
    <mergeCell ref="G21:I21"/>
    <mergeCell ref="J21:L21"/>
    <mergeCell ref="M21:O21"/>
    <mergeCell ref="B22:B23"/>
    <mergeCell ref="C22:E22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1:R21"/>
    <mergeCell ref="S21:U21"/>
    <mergeCell ref="V21:X21"/>
    <mergeCell ref="Y21:AA21"/>
    <mergeCell ref="AB21:AD21"/>
    <mergeCell ref="AN3:AN4"/>
    <mergeCell ref="AO3:AO4"/>
    <mergeCell ref="AP3:AP4"/>
    <mergeCell ref="AH3:AH4"/>
    <mergeCell ref="AI3:AI4"/>
    <mergeCell ref="AJ3:AJ4"/>
    <mergeCell ref="AK3:AK4"/>
    <mergeCell ref="AL3:AL4"/>
    <mergeCell ref="AM3:AM4"/>
    <mergeCell ref="AK21:AM21"/>
    <mergeCell ref="AN21:AP21"/>
    <mergeCell ref="AE21:AG21"/>
    <mergeCell ref="AH21:AJ21"/>
    <mergeCell ref="AK2:AM2"/>
    <mergeCell ref="AN2:AP2"/>
    <mergeCell ref="B3:B4"/>
    <mergeCell ref="C3:E3"/>
    <mergeCell ref="F3:F4"/>
    <mergeCell ref="G3:G4"/>
    <mergeCell ref="H3:H4"/>
    <mergeCell ref="I3:I4"/>
    <mergeCell ref="J3:J4"/>
    <mergeCell ref="K3:K4"/>
    <mergeCell ref="S2:U2"/>
    <mergeCell ref="V2:X2"/>
    <mergeCell ref="Y2:AA2"/>
    <mergeCell ref="AB2:AD2"/>
    <mergeCell ref="AE2:AG2"/>
    <mergeCell ref="P3:P4"/>
    <mergeCell ref="T3:T4"/>
    <mergeCell ref="AG3:AG4"/>
    <mergeCell ref="V3:V4"/>
    <mergeCell ref="W3:W4"/>
    <mergeCell ref="X3:X4"/>
    <mergeCell ref="Y3:Y4"/>
    <mergeCell ref="Z3:Z4"/>
    <mergeCell ref="AA3:AA4"/>
    <mergeCell ref="A1:F1"/>
    <mergeCell ref="AH2:AJ2"/>
    <mergeCell ref="A2:A4"/>
    <mergeCell ref="B2:F2"/>
    <mergeCell ref="G2:I2"/>
    <mergeCell ref="J2:L2"/>
    <mergeCell ref="M2:O2"/>
    <mergeCell ref="P2:R2"/>
    <mergeCell ref="L3:L4"/>
    <mergeCell ref="M3:M4"/>
    <mergeCell ref="N3:N4"/>
    <mergeCell ref="O3:O4"/>
    <mergeCell ref="U3:U4"/>
    <mergeCell ref="Q3:Q4"/>
    <mergeCell ref="R3:R4"/>
    <mergeCell ref="S3:S4"/>
    <mergeCell ref="AB3:AB4"/>
    <mergeCell ref="AC3:AC4"/>
    <mergeCell ref="AD3:AD4"/>
    <mergeCell ref="AE3:AE4"/>
    <mergeCell ref="AF3:AF4"/>
  </mergeCells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2"/>
  <sheetViews>
    <sheetView tabSelected="1" view="pageBreakPreview" zoomScale="80" zoomScaleNormal="100" zoomScaleSheetLayoutView="80" workbookViewId="0">
      <selection activeCell="H26" sqref="H26"/>
    </sheetView>
  </sheetViews>
  <sheetFormatPr defaultRowHeight="15" x14ac:dyDescent="0.25"/>
  <cols>
    <col min="1" max="1" width="18.5703125" customWidth="1"/>
    <col min="2" max="2" width="14.28515625" customWidth="1"/>
    <col min="3" max="3" width="13.85546875" customWidth="1"/>
    <col min="4" max="4" width="12.140625" customWidth="1"/>
    <col min="5" max="5" width="11.42578125" bestFit="1" customWidth="1"/>
    <col min="6" max="6" width="16" customWidth="1"/>
    <col min="13" max="20" width="10.140625" customWidth="1"/>
    <col min="21" max="28" width="9.7109375" customWidth="1"/>
    <col min="29" max="36" width="10" customWidth="1"/>
    <col min="37" max="41" width="9.7109375" customWidth="1"/>
    <col min="42" max="42" width="12.7109375" customWidth="1"/>
  </cols>
  <sheetData>
    <row r="1" spans="1:42" ht="18.600000000000001" customHeight="1" x14ac:dyDescent="0.25">
      <c r="A1" s="31" t="s">
        <v>36</v>
      </c>
      <c r="B1" s="31"/>
      <c r="C1" s="31"/>
      <c r="D1" s="31"/>
      <c r="E1" s="31"/>
      <c r="F1" s="31"/>
    </row>
    <row r="2" spans="1:42" ht="15.75" x14ac:dyDescent="0.25">
      <c r="A2" s="33" t="s">
        <v>19</v>
      </c>
      <c r="B2" s="34">
        <v>2019</v>
      </c>
      <c r="C2" s="34"/>
      <c r="D2" s="34"/>
      <c r="E2" s="34"/>
      <c r="F2" s="34"/>
      <c r="G2" s="32" t="s">
        <v>0</v>
      </c>
      <c r="H2" s="32"/>
      <c r="I2" s="32"/>
      <c r="J2" s="32" t="s">
        <v>1</v>
      </c>
      <c r="K2" s="32"/>
      <c r="L2" s="32"/>
      <c r="M2" s="32" t="s">
        <v>2</v>
      </c>
      <c r="N2" s="32"/>
      <c r="O2" s="32"/>
      <c r="P2" s="32" t="s">
        <v>3</v>
      </c>
      <c r="Q2" s="32"/>
      <c r="R2" s="32"/>
      <c r="S2" s="32" t="s">
        <v>4</v>
      </c>
      <c r="T2" s="32"/>
      <c r="U2" s="32"/>
      <c r="V2" s="32" t="s">
        <v>5</v>
      </c>
      <c r="W2" s="32"/>
      <c r="X2" s="32"/>
      <c r="Y2" s="32" t="s">
        <v>6</v>
      </c>
      <c r="Z2" s="32"/>
      <c r="AA2" s="32"/>
      <c r="AB2" s="32" t="s">
        <v>7</v>
      </c>
      <c r="AC2" s="32"/>
      <c r="AD2" s="32"/>
      <c r="AE2" s="32" t="s">
        <v>8</v>
      </c>
      <c r="AF2" s="32"/>
      <c r="AG2" s="32"/>
      <c r="AH2" s="32" t="s">
        <v>9</v>
      </c>
      <c r="AI2" s="32"/>
      <c r="AJ2" s="32"/>
      <c r="AK2" s="32" t="s">
        <v>10</v>
      </c>
      <c r="AL2" s="32"/>
      <c r="AM2" s="32"/>
      <c r="AN2" s="32" t="s">
        <v>11</v>
      </c>
      <c r="AO2" s="32"/>
      <c r="AP2" s="32"/>
    </row>
    <row r="3" spans="1:42" ht="30.75" customHeight="1" x14ac:dyDescent="0.25">
      <c r="A3" s="33"/>
      <c r="B3" s="34" t="s">
        <v>25</v>
      </c>
      <c r="C3" s="34" t="s">
        <v>34</v>
      </c>
      <c r="D3" s="34"/>
      <c r="E3" s="34"/>
      <c r="F3" s="34" t="s">
        <v>27</v>
      </c>
      <c r="G3" s="35" t="s">
        <v>28</v>
      </c>
      <c r="H3" s="35" t="s">
        <v>29</v>
      </c>
      <c r="I3" s="35" t="s">
        <v>30</v>
      </c>
      <c r="J3" s="35" t="s">
        <v>28</v>
      </c>
      <c r="K3" s="35" t="s">
        <v>29</v>
      </c>
      <c r="L3" s="35" t="s">
        <v>30</v>
      </c>
      <c r="M3" s="35" t="s">
        <v>28</v>
      </c>
      <c r="N3" s="35" t="s">
        <v>29</v>
      </c>
      <c r="O3" s="35" t="s">
        <v>30</v>
      </c>
      <c r="P3" s="32" t="s">
        <v>28</v>
      </c>
      <c r="Q3" s="32" t="s">
        <v>29</v>
      </c>
      <c r="R3" s="32" t="s">
        <v>30</v>
      </c>
      <c r="S3" s="32" t="s">
        <v>28</v>
      </c>
      <c r="T3" s="32" t="s">
        <v>29</v>
      </c>
      <c r="U3" s="32" t="s">
        <v>30</v>
      </c>
      <c r="V3" s="32" t="s">
        <v>28</v>
      </c>
      <c r="W3" s="32" t="s">
        <v>29</v>
      </c>
      <c r="X3" s="32" t="s">
        <v>30</v>
      </c>
      <c r="Y3" s="32" t="s">
        <v>28</v>
      </c>
      <c r="Z3" s="32" t="s">
        <v>29</v>
      </c>
      <c r="AA3" s="32" t="s">
        <v>30</v>
      </c>
      <c r="AB3" s="32" t="s">
        <v>28</v>
      </c>
      <c r="AC3" s="32" t="s">
        <v>29</v>
      </c>
      <c r="AD3" s="32" t="s">
        <v>30</v>
      </c>
      <c r="AE3" s="32" t="s">
        <v>28</v>
      </c>
      <c r="AF3" s="32" t="s">
        <v>29</v>
      </c>
      <c r="AG3" s="32" t="s">
        <v>30</v>
      </c>
      <c r="AH3" s="32" t="s">
        <v>28</v>
      </c>
      <c r="AI3" s="32" t="s">
        <v>29</v>
      </c>
      <c r="AJ3" s="32" t="s">
        <v>30</v>
      </c>
      <c r="AK3" s="32" t="s">
        <v>28</v>
      </c>
      <c r="AL3" s="32" t="s">
        <v>29</v>
      </c>
      <c r="AM3" s="32" t="s">
        <v>30</v>
      </c>
      <c r="AN3" s="32" t="s">
        <v>28</v>
      </c>
      <c r="AO3" s="32" t="s">
        <v>29</v>
      </c>
      <c r="AP3" s="32" t="s">
        <v>30</v>
      </c>
    </row>
    <row r="4" spans="1:42" ht="15.75" x14ac:dyDescent="0.25">
      <c r="A4" s="33"/>
      <c r="B4" s="34"/>
      <c r="C4" s="5" t="s">
        <v>30</v>
      </c>
      <c r="D4" s="5" t="s">
        <v>28</v>
      </c>
      <c r="E4" s="5" t="s">
        <v>29</v>
      </c>
      <c r="F4" s="34"/>
      <c r="G4" s="36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2" ht="15.75" x14ac:dyDescent="0.25">
      <c r="A5" s="6" t="s">
        <v>12</v>
      </c>
      <c r="B5" s="7">
        <f>C5/600</f>
        <v>16.666666666666668</v>
      </c>
      <c r="C5" s="7">
        <v>10000</v>
      </c>
      <c r="D5" s="7">
        <f>C5*65%</f>
        <v>6500</v>
      </c>
      <c r="E5" s="7">
        <f>C5*35%</f>
        <v>3500</v>
      </c>
      <c r="F5" s="7"/>
      <c r="G5" s="8">
        <v>0</v>
      </c>
      <c r="H5" s="8">
        <v>0</v>
      </c>
      <c r="I5" s="8">
        <f>G5+H5</f>
        <v>0</v>
      </c>
      <c r="J5" s="8">
        <v>170</v>
      </c>
      <c r="K5" s="8">
        <v>0</v>
      </c>
      <c r="L5" s="8">
        <f>J5+K5</f>
        <v>170</v>
      </c>
      <c r="M5" s="8">
        <v>455</v>
      </c>
      <c r="N5" s="8">
        <v>245</v>
      </c>
      <c r="O5" s="8">
        <f>M5+N5</f>
        <v>700</v>
      </c>
      <c r="P5" s="8">
        <v>780</v>
      </c>
      <c r="Q5" s="8">
        <v>420</v>
      </c>
      <c r="R5" s="8">
        <f>P5+Q5</f>
        <v>1200</v>
      </c>
      <c r="S5" s="8">
        <v>780</v>
      </c>
      <c r="T5" s="8">
        <v>420</v>
      </c>
      <c r="U5" s="8">
        <f>S5+T5</f>
        <v>1200</v>
      </c>
      <c r="V5" s="8">
        <v>780</v>
      </c>
      <c r="W5" s="8">
        <v>420</v>
      </c>
      <c r="X5" s="8">
        <f>V5+W5</f>
        <v>1200</v>
      </c>
      <c r="Y5" s="8">
        <v>780</v>
      </c>
      <c r="Z5" s="8">
        <v>420</v>
      </c>
      <c r="AA5" s="8">
        <f>Y5+Z5</f>
        <v>1200</v>
      </c>
      <c r="AB5" s="8">
        <v>780</v>
      </c>
      <c r="AC5" s="8">
        <v>420</v>
      </c>
      <c r="AD5" s="8">
        <f>AB5+AC5</f>
        <v>1200</v>
      </c>
      <c r="AE5" s="8">
        <v>780</v>
      </c>
      <c r="AF5" s="8">
        <v>420</v>
      </c>
      <c r="AG5" s="8">
        <f>AE5+AF5</f>
        <v>1200</v>
      </c>
      <c r="AH5" s="8">
        <v>585</v>
      </c>
      <c r="AI5" s="8">
        <v>315</v>
      </c>
      <c r="AJ5" s="8">
        <f>AH5+AI5</f>
        <v>900</v>
      </c>
      <c r="AK5" s="8">
        <v>390</v>
      </c>
      <c r="AL5" s="8">
        <v>210</v>
      </c>
      <c r="AM5" s="8">
        <f>AK5+AL5</f>
        <v>600</v>
      </c>
      <c r="AN5" s="8">
        <v>260</v>
      </c>
      <c r="AO5" s="8">
        <v>140</v>
      </c>
      <c r="AP5" s="8">
        <f>AN5+AO5</f>
        <v>400</v>
      </c>
    </row>
    <row r="6" spans="1:42" ht="15.75" x14ac:dyDescent="0.25">
      <c r="A6" s="6" t="s">
        <v>20</v>
      </c>
      <c r="B6" s="7">
        <f t="shared" ref="B6:B17" si="0">C6/600</f>
        <v>50</v>
      </c>
      <c r="C6" s="7">
        <v>30000</v>
      </c>
      <c r="D6" s="7">
        <f t="shared" ref="D6:D17" si="1">C6*65%</f>
        <v>19500</v>
      </c>
      <c r="E6" s="7">
        <f t="shared" ref="E6:E17" si="2">C6*35%</f>
        <v>10500</v>
      </c>
      <c r="F6" s="7"/>
      <c r="G6" s="8">
        <v>200</v>
      </c>
      <c r="H6" s="8">
        <v>0</v>
      </c>
      <c r="I6" s="8">
        <f t="shared" ref="I6:I17" si="3">G6+H6</f>
        <v>200</v>
      </c>
      <c r="J6" s="8">
        <v>332</v>
      </c>
      <c r="K6" s="8">
        <v>179</v>
      </c>
      <c r="L6" s="8">
        <f t="shared" ref="L6:L17" si="4">J6+K6</f>
        <v>511</v>
      </c>
      <c r="M6" s="8">
        <v>1365</v>
      </c>
      <c r="N6" s="8">
        <v>735</v>
      </c>
      <c r="O6" s="8">
        <f t="shared" ref="O6:O17" si="5">M6+N6</f>
        <v>2100</v>
      </c>
      <c r="P6" s="8">
        <v>2340</v>
      </c>
      <c r="Q6" s="8">
        <v>1260</v>
      </c>
      <c r="R6" s="8">
        <f t="shared" ref="R6:R17" si="6">P6+Q6</f>
        <v>3600</v>
      </c>
      <c r="S6" s="8">
        <v>2340</v>
      </c>
      <c r="T6" s="8">
        <v>1260</v>
      </c>
      <c r="U6" s="8">
        <f t="shared" ref="U6:U17" si="7">S6+T6</f>
        <v>3600</v>
      </c>
      <c r="V6" s="8">
        <v>2340</v>
      </c>
      <c r="W6" s="8">
        <v>1260</v>
      </c>
      <c r="X6" s="8">
        <f t="shared" ref="X6:X17" si="8">V6+W6</f>
        <v>3600</v>
      </c>
      <c r="Y6" s="8">
        <v>2340</v>
      </c>
      <c r="Z6" s="8">
        <v>1260</v>
      </c>
      <c r="AA6" s="8">
        <f t="shared" ref="AA6:AA17" si="9">Y6+Z6</f>
        <v>3600</v>
      </c>
      <c r="AB6" s="8">
        <v>2340</v>
      </c>
      <c r="AC6" s="8">
        <v>1260</v>
      </c>
      <c r="AD6" s="8">
        <f t="shared" ref="AD6:AD17" si="10">AB6+AC6</f>
        <v>3600</v>
      </c>
      <c r="AE6" s="8">
        <v>2340</v>
      </c>
      <c r="AF6" s="8">
        <v>1260</v>
      </c>
      <c r="AG6" s="8">
        <f t="shared" ref="AG6:AG17" si="11">AE6+AF6</f>
        <v>3600</v>
      </c>
      <c r="AH6" s="8">
        <v>1755</v>
      </c>
      <c r="AI6" s="8">
        <v>945</v>
      </c>
      <c r="AJ6" s="8">
        <f t="shared" ref="AJ6:AJ17" si="12">AH6+AI6</f>
        <v>2700</v>
      </c>
      <c r="AK6" s="8">
        <v>1170</v>
      </c>
      <c r="AL6" s="8">
        <v>630</v>
      </c>
      <c r="AM6" s="8">
        <f t="shared" ref="AM6:AM17" si="13">AK6+AL6</f>
        <v>1800</v>
      </c>
      <c r="AN6" s="8">
        <v>780</v>
      </c>
      <c r="AO6" s="8">
        <v>420</v>
      </c>
      <c r="AP6" s="8">
        <f t="shared" ref="AP6:AP17" si="14">AN6+AO6</f>
        <v>1200</v>
      </c>
    </row>
    <row r="7" spans="1:42" ht="15.75" x14ac:dyDescent="0.25">
      <c r="A7" s="6" t="s">
        <v>13</v>
      </c>
      <c r="B7" s="7">
        <f t="shared" si="0"/>
        <v>50</v>
      </c>
      <c r="C7" s="7">
        <v>30000</v>
      </c>
      <c r="D7" s="7">
        <f t="shared" si="1"/>
        <v>19500</v>
      </c>
      <c r="E7" s="7">
        <f t="shared" si="2"/>
        <v>10500</v>
      </c>
      <c r="F7" s="7"/>
      <c r="G7" s="8">
        <v>0</v>
      </c>
      <c r="H7" s="8">
        <v>0</v>
      </c>
      <c r="I7" s="8">
        <f t="shared" si="3"/>
        <v>0</v>
      </c>
      <c r="J7" s="8">
        <v>332</v>
      </c>
      <c r="K7" s="8">
        <v>179</v>
      </c>
      <c r="L7" s="8">
        <f t="shared" si="4"/>
        <v>511</v>
      </c>
      <c r="M7" s="8">
        <v>1365</v>
      </c>
      <c r="N7" s="8">
        <v>735</v>
      </c>
      <c r="O7" s="8">
        <f t="shared" si="5"/>
        <v>2100</v>
      </c>
      <c r="P7" s="8">
        <v>2340</v>
      </c>
      <c r="Q7" s="8">
        <v>1260</v>
      </c>
      <c r="R7" s="8">
        <f t="shared" si="6"/>
        <v>3600</v>
      </c>
      <c r="S7" s="8">
        <v>2340</v>
      </c>
      <c r="T7" s="8">
        <v>1260</v>
      </c>
      <c r="U7" s="8">
        <f t="shared" si="7"/>
        <v>3600</v>
      </c>
      <c r="V7" s="8">
        <v>2340</v>
      </c>
      <c r="W7" s="8">
        <v>1260</v>
      </c>
      <c r="X7" s="8">
        <f t="shared" si="8"/>
        <v>3600</v>
      </c>
      <c r="Y7" s="8">
        <v>2340</v>
      </c>
      <c r="Z7" s="8">
        <v>1260</v>
      </c>
      <c r="AA7" s="8">
        <f t="shared" si="9"/>
        <v>3600</v>
      </c>
      <c r="AB7" s="8">
        <v>2340</v>
      </c>
      <c r="AC7" s="8">
        <v>1260</v>
      </c>
      <c r="AD7" s="8">
        <f t="shared" si="10"/>
        <v>3600</v>
      </c>
      <c r="AE7" s="8">
        <v>2340</v>
      </c>
      <c r="AF7" s="8">
        <v>1260</v>
      </c>
      <c r="AG7" s="8">
        <f t="shared" si="11"/>
        <v>3600</v>
      </c>
      <c r="AH7" s="8">
        <v>1755</v>
      </c>
      <c r="AI7" s="8">
        <v>945</v>
      </c>
      <c r="AJ7" s="8">
        <f t="shared" si="12"/>
        <v>2700</v>
      </c>
      <c r="AK7" s="8">
        <v>1170</v>
      </c>
      <c r="AL7" s="8">
        <v>630</v>
      </c>
      <c r="AM7" s="8">
        <f t="shared" si="13"/>
        <v>1800</v>
      </c>
      <c r="AN7" s="8">
        <v>780</v>
      </c>
      <c r="AO7" s="8">
        <v>420</v>
      </c>
      <c r="AP7" s="8">
        <f t="shared" si="14"/>
        <v>1200</v>
      </c>
    </row>
    <row r="8" spans="1:42" ht="15.75" x14ac:dyDescent="0.25">
      <c r="A8" s="6" t="s">
        <v>14</v>
      </c>
      <c r="B8" s="7">
        <f t="shared" si="0"/>
        <v>16.666666666666668</v>
      </c>
      <c r="C8" s="7">
        <v>10000</v>
      </c>
      <c r="D8" s="7">
        <f t="shared" si="1"/>
        <v>6500</v>
      </c>
      <c r="E8" s="7">
        <f t="shared" si="2"/>
        <v>3500</v>
      </c>
      <c r="F8" s="7"/>
      <c r="G8" s="8">
        <v>0</v>
      </c>
      <c r="H8" s="8">
        <v>0</v>
      </c>
      <c r="I8" s="8">
        <f t="shared" si="3"/>
        <v>0</v>
      </c>
      <c r="J8" s="8">
        <v>170</v>
      </c>
      <c r="K8" s="8">
        <v>0</v>
      </c>
      <c r="L8" s="8">
        <f t="shared" si="4"/>
        <v>170</v>
      </c>
      <c r="M8" s="8">
        <v>455</v>
      </c>
      <c r="N8" s="8">
        <v>245</v>
      </c>
      <c r="O8" s="8">
        <f t="shared" si="5"/>
        <v>700</v>
      </c>
      <c r="P8" s="8">
        <v>780</v>
      </c>
      <c r="Q8" s="8">
        <v>420</v>
      </c>
      <c r="R8" s="8">
        <f t="shared" si="6"/>
        <v>1200</v>
      </c>
      <c r="S8" s="8">
        <v>780</v>
      </c>
      <c r="T8" s="8">
        <v>420</v>
      </c>
      <c r="U8" s="8">
        <f t="shared" si="7"/>
        <v>1200</v>
      </c>
      <c r="V8" s="8">
        <v>780</v>
      </c>
      <c r="W8" s="8">
        <v>420</v>
      </c>
      <c r="X8" s="8">
        <f t="shared" si="8"/>
        <v>1200</v>
      </c>
      <c r="Y8" s="8">
        <v>780</v>
      </c>
      <c r="Z8" s="8">
        <v>420</v>
      </c>
      <c r="AA8" s="8">
        <f t="shared" si="9"/>
        <v>1200</v>
      </c>
      <c r="AB8" s="8">
        <v>780</v>
      </c>
      <c r="AC8" s="8">
        <v>420</v>
      </c>
      <c r="AD8" s="8">
        <f t="shared" si="10"/>
        <v>1200</v>
      </c>
      <c r="AE8" s="8">
        <v>780</v>
      </c>
      <c r="AF8" s="8">
        <v>420</v>
      </c>
      <c r="AG8" s="8">
        <f t="shared" si="11"/>
        <v>1200</v>
      </c>
      <c r="AH8" s="8">
        <v>585</v>
      </c>
      <c r="AI8" s="8">
        <v>315</v>
      </c>
      <c r="AJ8" s="8">
        <f t="shared" si="12"/>
        <v>900</v>
      </c>
      <c r="AK8" s="8">
        <v>390</v>
      </c>
      <c r="AL8" s="8">
        <v>210</v>
      </c>
      <c r="AM8" s="8">
        <f t="shared" si="13"/>
        <v>600</v>
      </c>
      <c r="AN8" s="8">
        <v>260</v>
      </c>
      <c r="AO8" s="8">
        <v>140</v>
      </c>
      <c r="AP8" s="8">
        <f t="shared" si="14"/>
        <v>400</v>
      </c>
    </row>
    <row r="9" spans="1:42" ht="15.75" x14ac:dyDescent="0.25">
      <c r="A9" s="6" t="s">
        <v>31</v>
      </c>
      <c r="B9" s="7">
        <f t="shared" si="0"/>
        <v>36.25</v>
      </c>
      <c r="C9" s="7">
        <v>21750</v>
      </c>
      <c r="D9" s="7">
        <f t="shared" si="1"/>
        <v>14137.5</v>
      </c>
      <c r="E9" s="7">
        <f t="shared" si="2"/>
        <v>7612.4999999999991</v>
      </c>
      <c r="F9" s="7"/>
      <c r="G9" s="8">
        <v>0</v>
      </c>
      <c r="H9" s="8">
        <v>186</v>
      </c>
      <c r="I9" s="8">
        <f t="shared" si="3"/>
        <v>186</v>
      </c>
      <c r="J9" s="8">
        <v>240</v>
      </c>
      <c r="K9" s="8">
        <v>129</v>
      </c>
      <c r="L9" s="8">
        <f t="shared" si="4"/>
        <v>369</v>
      </c>
      <c r="M9" s="8">
        <v>990</v>
      </c>
      <c r="N9" s="8">
        <v>533</v>
      </c>
      <c r="O9" s="8">
        <f t="shared" si="5"/>
        <v>1523</v>
      </c>
      <c r="P9" s="8">
        <v>1697</v>
      </c>
      <c r="Q9" s="8">
        <v>914</v>
      </c>
      <c r="R9" s="8">
        <f t="shared" si="6"/>
        <v>2611</v>
      </c>
      <c r="S9" s="8">
        <v>1697</v>
      </c>
      <c r="T9" s="8">
        <v>914</v>
      </c>
      <c r="U9" s="8">
        <f t="shared" si="7"/>
        <v>2611</v>
      </c>
      <c r="V9" s="8">
        <v>1697</v>
      </c>
      <c r="W9" s="8">
        <v>914</v>
      </c>
      <c r="X9" s="8">
        <f t="shared" si="8"/>
        <v>2611</v>
      </c>
      <c r="Y9" s="8">
        <v>1697</v>
      </c>
      <c r="Z9" s="8">
        <v>914</v>
      </c>
      <c r="AA9" s="8">
        <f t="shared" si="9"/>
        <v>2611</v>
      </c>
      <c r="AB9" s="8">
        <v>1697</v>
      </c>
      <c r="AC9" s="8">
        <v>914</v>
      </c>
      <c r="AD9" s="8">
        <f t="shared" si="10"/>
        <v>2611</v>
      </c>
      <c r="AE9" s="8">
        <v>1697</v>
      </c>
      <c r="AF9" s="8">
        <v>914</v>
      </c>
      <c r="AG9" s="8">
        <f t="shared" si="11"/>
        <v>2611</v>
      </c>
      <c r="AH9" s="8">
        <v>1272</v>
      </c>
      <c r="AI9" s="8">
        <v>685</v>
      </c>
      <c r="AJ9" s="8">
        <f t="shared" si="12"/>
        <v>1957</v>
      </c>
      <c r="AK9" s="8">
        <v>848</v>
      </c>
      <c r="AL9" s="8">
        <v>457</v>
      </c>
      <c r="AM9" s="8">
        <f t="shared" si="13"/>
        <v>1305</v>
      </c>
      <c r="AN9" s="8">
        <v>566</v>
      </c>
      <c r="AO9" s="8">
        <v>305</v>
      </c>
      <c r="AP9" s="8">
        <f t="shared" si="14"/>
        <v>871</v>
      </c>
    </row>
    <row r="10" spans="1:42" ht="15.75" x14ac:dyDescent="0.25">
      <c r="A10" s="6" t="s">
        <v>15</v>
      </c>
      <c r="B10" s="7">
        <f t="shared" si="0"/>
        <v>66.666666666666671</v>
      </c>
      <c r="C10" s="7">
        <v>40000</v>
      </c>
      <c r="D10" s="7">
        <f t="shared" si="1"/>
        <v>26000</v>
      </c>
      <c r="E10" s="7">
        <f t="shared" si="2"/>
        <v>14000</v>
      </c>
      <c r="F10" s="7"/>
      <c r="G10" s="8">
        <v>213</v>
      </c>
      <c r="H10" s="8">
        <v>0</v>
      </c>
      <c r="I10" s="8">
        <f t="shared" si="3"/>
        <v>213</v>
      </c>
      <c r="J10" s="8">
        <v>442</v>
      </c>
      <c r="K10" s="8">
        <v>238</v>
      </c>
      <c r="L10" s="8">
        <f t="shared" si="4"/>
        <v>680</v>
      </c>
      <c r="M10" s="8">
        <v>1820</v>
      </c>
      <c r="N10" s="8">
        <v>980</v>
      </c>
      <c r="O10" s="8">
        <f t="shared" si="5"/>
        <v>2800</v>
      </c>
      <c r="P10" s="8">
        <v>3120</v>
      </c>
      <c r="Q10" s="8">
        <v>1680</v>
      </c>
      <c r="R10" s="8">
        <f t="shared" si="6"/>
        <v>4800</v>
      </c>
      <c r="S10" s="8">
        <v>3120</v>
      </c>
      <c r="T10" s="8">
        <v>1680</v>
      </c>
      <c r="U10" s="8">
        <f t="shared" si="7"/>
        <v>4800</v>
      </c>
      <c r="V10" s="8">
        <v>3120</v>
      </c>
      <c r="W10" s="8">
        <v>1680</v>
      </c>
      <c r="X10" s="8">
        <f t="shared" si="8"/>
        <v>4800</v>
      </c>
      <c r="Y10" s="8">
        <v>3120</v>
      </c>
      <c r="Z10" s="8">
        <v>1680</v>
      </c>
      <c r="AA10" s="8">
        <f t="shared" si="9"/>
        <v>4800</v>
      </c>
      <c r="AB10" s="8">
        <v>3120</v>
      </c>
      <c r="AC10" s="8">
        <v>1680</v>
      </c>
      <c r="AD10" s="8">
        <f t="shared" si="10"/>
        <v>4800</v>
      </c>
      <c r="AE10" s="8">
        <v>3120</v>
      </c>
      <c r="AF10" s="8">
        <v>1680</v>
      </c>
      <c r="AG10" s="8">
        <f t="shared" si="11"/>
        <v>4800</v>
      </c>
      <c r="AH10" s="8">
        <v>2340</v>
      </c>
      <c r="AI10" s="8">
        <v>1260</v>
      </c>
      <c r="AJ10" s="8">
        <f t="shared" si="12"/>
        <v>3600</v>
      </c>
      <c r="AK10" s="8">
        <v>1560</v>
      </c>
      <c r="AL10" s="8">
        <v>840</v>
      </c>
      <c r="AM10" s="8">
        <f t="shared" si="13"/>
        <v>2400</v>
      </c>
      <c r="AN10" s="8">
        <v>1040</v>
      </c>
      <c r="AO10" s="8">
        <v>560</v>
      </c>
      <c r="AP10" s="8">
        <f t="shared" si="14"/>
        <v>1600</v>
      </c>
    </row>
    <row r="11" spans="1:42" ht="15.75" x14ac:dyDescent="0.25">
      <c r="A11" s="6" t="s">
        <v>32</v>
      </c>
      <c r="B11" s="7">
        <f t="shared" si="0"/>
        <v>100</v>
      </c>
      <c r="C11" s="9">
        <v>60000</v>
      </c>
      <c r="D11" s="7">
        <f t="shared" si="1"/>
        <v>39000</v>
      </c>
      <c r="E11" s="7">
        <f t="shared" si="2"/>
        <v>21000</v>
      </c>
      <c r="F11" s="7"/>
      <c r="G11" s="8">
        <v>0</v>
      </c>
      <c r="H11" s="8">
        <v>0</v>
      </c>
      <c r="I11" s="8">
        <f t="shared" si="3"/>
        <v>0</v>
      </c>
      <c r="J11" s="8">
        <v>663</v>
      </c>
      <c r="K11" s="8">
        <v>357</v>
      </c>
      <c r="L11" s="8">
        <f t="shared" si="4"/>
        <v>1020</v>
      </c>
      <c r="M11" s="8">
        <v>2730</v>
      </c>
      <c r="N11" s="8">
        <v>1470</v>
      </c>
      <c r="O11" s="8">
        <f t="shared" si="5"/>
        <v>4200</v>
      </c>
      <c r="P11" s="8">
        <v>4680</v>
      </c>
      <c r="Q11" s="8">
        <v>2520</v>
      </c>
      <c r="R11" s="8">
        <f t="shared" si="6"/>
        <v>7200</v>
      </c>
      <c r="S11" s="8">
        <v>4680</v>
      </c>
      <c r="T11" s="8">
        <v>2520</v>
      </c>
      <c r="U11" s="8">
        <f t="shared" si="7"/>
        <v>7200</v>
      </c>
      <c r="V11" s="8">
        <v>4680</v>
      </c>
      <c r="W11" s="8">
        <v>2520</v>
      </c>
      <c r="X11" s="8">
        <f t="shared" si="8"/>
        <v>7200</v>
      </c>
      <c r="Y11" s="8">
        <v>4680</v>
      </c>
      <c r="Z11" s="8">
        <v>2520</v>
      </c>
      <c r="AA11" s="8">
        <f t="shared" si="9"/>
        <v>7200</v>
      </c>
      <c r="AB11" s="8">
        <v>4680</v>
      </c>
      <c r="AC11" s="8">
        <v>2520</v>
      </c>
      <c r="AD11" s="8">
        <f t="shared" si="10"/>
        <v>7200</v>
      </c>
      <c r="AE11" s="8">
        <v>4680</v>
      </c>
      <c r="AF11" s="8">
        <v>2520</v>
      </c>
      <c r="AG11" s="8">
        <f t="shared" si="11"/>
        <v>7200</v>
      </c>
      <c r="AH11" s="8">
        <v>3510</v>
      </c>
      <c r="AI11" s="8">
        <v>1890</v>
      </c>
      <c r="AJ11" s="8">
        <f t="shared" si="12"/>
        <v>5400</v>
      </c>
      <c r="AK11" s="8">
        <v>2340</v>
      </c>
      <c r="AL11" s="8">
        <v>1260</v>
      </c>
      <c r="AM11" s="8">
        <f t="shared" si="13"/>
        <v>3600</v>
      </c>
      <c r="AN11" s="8">
        <v>1560</v>
      </c>
      <c r="AO11" s="8">
        <v>840</v>
      </c>
      <c r="AP11" s="8">
        <f t="shared" si="14"/>
        <v>2400</v>
      </c>
    </row>
    <row r="12" spans="1:42" ht="15.75" x14ac:dyDescent="0.25">
      <c r="A12" s="6" t="s">
        <v>21</v>
      </c>
      <c r="B12" s="7">
        <f t="shared" si="0"/>
        <v>25</v>
      </c>
      <c r="C12" s="7">
        <v>15000</v>
      </c>
      <c r="D12" s="7">
        <f t="shared" si="1"/>
        <v>9750</v>
      </c>
      <c r="E12" s="7">
        <f t="shared" si="2"/>
        <v>5250</v>
      </c>
      <c r="F12" s="7"/>
      <c r="G12" s="8">
        <v>0</v>
      </c>
      <c r="H12" s="8">
        <v>251</v>
      </c>
      <c r="I12" s="8">
        <f t="shared" si="3"/>
        <v>251</v>
      </c>
      <c r="J12" s="8">
        <v>255</v>
      </c>
      <c r="K12" s="8">
        <v>0</v>
      </c>
      <c r="L12" s="8">
        <f t="shared" si="4"/>
        <v>255</v>
      </c>
      <c r="M12" s="8">
        <v>683</v>
      </c>
      <c r="N12" s="8">
        <v>368</v>
      </c>
      <c r="O12" s="8">
        <f t="shared" si="5"/>
        <v>1051</v>
      </c>
      <c r="P12" s="8">
        <v>1170</v>
      </c>
      <c r="Q12" s="8">
        <v>630</v>
      </c>
      <c r="R12" s="8">
        <f t="shared" si="6"/>
        <v>1800</v>
      </c>
      <c r="S12" s="8">
        <v>1170</v>
      </c>
      <c r="T12" s="8">
        <v>630</v>
      </c>
      <c r="U12" s="8">
        <f t="shared" si="7"/>
        <v>1800</v>
      </c>
      <c r="V12" s="8">
        <v>1170</v>
      </c>
      <c r="W12" s="8">
        <v>630</v>
      </c>
      <c r="X12" s="8">
        <f t="shared" si="8"/>
        <v>1800</v>
      </c>
      <c r="Y12" s="8">
        <v>1170</v>
      </c>
      <c r="Z12" s="8">
        <v>630</v>
      </c>
      <c r="AA12" s="8">
        <f t="shared" si="9"/>
        <v>1800</v>
      </c>
      <c r="AB12" s="8">
        <v>1170</v>
      </c>
      <c r="AC12" s="8">
        <v>630</v>
      </c>
      <c r="AD12" s="8">
        <f t="shared" si="10"/>
        <v>1800</v>
      </c>
      <c r="AE12" s="8">
        <v>1170</v>
      </c>
      <c r="AF12" s="8">
        <v>630</v>
      </c>
      <c r="AG12" s="8">
        <f t="shared" si="11"/>
        <v>1800</v>
      </c>
      <c r="AH12" s="8">
        <v>878</v>
      </c>
      <c r="AI12" s="8">
        <v>473</v>
      </c>
      <c r="AJ12" s="8">
        <f t="shared" si="12"/>
        <v>1351</v>
      </c>
      <c r="AK12" s="8">
        <v>585</v>
      </c>
      <c r="AL12" s="8">
        <v>315</v>
      </c>
      <c r="AM12" s="8">
        <f t="shared" si="13"/>
        <v>900</v>
      </c>
      <c r="AN12" s="8">
        <v>390</v>
      </c>
      <c r="AO12" s="8">
        <v>210</v>
      </c>
      <c r="AP12" s="8">
        <f t="shared" si="14"/>
        <v>600</v>
      </c>
    </row>
    <row r="13" spans="1:42" ht="15.75" x14ac:dyDescent="0.25">
      <c r="A13" s="6" t="s">
        <v>16</v>
      </c>
      <c r="B13" s="7">
        <f t="shared" si="0"/>
        <v>15</v>
      </c>
      <c r="C13" s="7">
        <v>9000</v>
      </c>
      <c r="D13" s="7">
        <f t="shared" si="1"/>
        <v>5850</v>
      </c>
      <c r="E13" s="7">
        <f t="shared" si="2"/>
        <v>3150</v>
      </c>
      <c r="F13" s="7"/>
      <c r="G13" s="8">
        <v>0</v>
      </c>
      <c r="H13" s="8">
        <v>0</v>
      </c>
      <c r="I13" s="8">
        <f t="shared" si="3"/>
        <v>0</v>
      </c>
      <c r="J13" s="8">
        <v>0</v>
      </c>
      <c r="K13" s="8">
        <v>140</v>
      </c>
      <c r="L13" s="8">
        <f t="shared" si="4"/>
        <v>140</v>
      </c>
      <c r="M13" s="8">
        <v>410</v>
      </c>
      <c r="N13" s="8">
        <v>221</v>
      </c>
      <c r="O13" s="8">
        <f t="shared" si="5"/>
        <v>631</v>
      </c>
      <c r="P13" s="8">
        <v>702</v>
      </c>
      <c r="Q13" s="8">
        <v>378</v>
      </c>
      <c r="R13" s="8">
        <f t="shared" si="6"/>
        <v>1080</v>
      </c>
      <c r="S13" s="8">
        <v>702</v>
      </c>
      <c r="T13" s="8">
        <v>378</v>
      </c>
      <c r="U13" s="8">
        <f t="shared" si="7"/>
        <v>1080</v>
      </c>
      <c r="V13" s="8">
        <v>702</v>
      </c>
      <c r="W13" s="8">
        <v>378</v>
      </c>
      <c r="X13" s="8">
        <f t="shared" si="8"/>
        <v>1080</v>
      </c>
      <c r="Y13" s="8">
        <v>702</v>
      </c>
      <c r="Z13" s="8">
        <v>378</v>
      </c>
      <c r="AA13" s="8">
        <f t="shared" si="9"/>
        <v>1080</v>
      </c>
      <c r="AB13" s="8">
        <v>702</v>
      </c>
      <c r="AC13" s="8">
        <v>378</v>
      </c>
      <c r="AD13" s="8">
        <f t="shared" si="10"/>
        <v>1080</v>
      </c>
      <c r="AE13" s="8">
        <v>702</v>
      </c>
      <c r="AF13" s="8">
        <v>378</v>
      </c>
      <c r="AG13" s="8">
        <f t="shared" si="11"/>
        <v>1080</v>
      </c>
      <c r="AH13" s="8">
        <v>527</v>
      </c>
      <c r="AI13" s="8">
        <v>284</v>
      </c>
      <c r="AJ13" s="8">
        <f t="shared" si="12"/>
        <v>811</v>
      </c>
      <c r="AK13" s="8">
        <v>351</v>
      </c>
      <c r="AL13" s="8">
        <v>189</v>
      </c>
      <c r="AM13" s="8">
        <f t="shared" si="13"/>
        <v>540</v>
      </c>
      <c r="AN13" s="8">
        <v>234</v>
      </c>
      <c r="AO13" s="8">
        <v>126</v>
      </c>
      <c r="AP13" s="8">
        <f t="shared" si="14"/>
        <v>360</v>
      </c>
    </row>
    <row r="14" spans="1:42" ht="15.75" x14ac:dyDescent="0.25">
      <c r="A14" s="6" t="s">
        <v>17</v>
      </c>
      <c r="B14" s="7">
        <f t="shared" si="0"/>
        <v>100</v>
      </c>
      <c r="C14" s="7">
        <v>60000</v>
      </c>
      <c r="D14" s="7">
        <f t="shared" si="1"/>
        <v>39000</v>
      </c>
      <c r="E14" s="7">
        <f t="shared" si="2"/>
        <v>21000</v>
      </c>
      <c r="F14" s="7"/>
      <c r="G14" s="8">
        <v>264</v>
      </c>
      <c r="H14" s="8">
        <v>0</v>
      </c>
      <c r="I14" s="8">
        <f t="shared" si="3"/>
        <v>264</v>
      </c>
      <c r="J14" s="8">
        <v>663</v>
      </c>
      <c r="K14" s="8">
        <v>357</v>
      </c>
      <c r="L14" s="8">
        <f t="shared" si="4"/>
        <v>1020</v>
      </c>
      <c r="M14" s="8">
        <v>2730</v>
      </c>
      <c r="N14" s="8">
        <v>1470</v>
      </c>
      <c r="O14" s="8">
        <f t="shared" si="5"/>
        <v>4200</v>
      </c>
      <c r="P14" s="8">
        <v>4680</v>
      </c>
      <c r="Q14" s="8">
        <v>2520</v>
      </c>
      <c r="R14" s="8">
        <f t="shared" si="6"/>
        <v>7200</v>
      </c>
      <c r="S14" s="8">
        <v>4680</v>
      </c>
      <c r="T14" s="8">
        <v>2520</v>
      </c>
      <c r="U14" s="8">
        <f t="shared" si="7"/>
        <v>7200</v>
      </c>
      <c r="V14" s="8">
        <v>4680</v>
      </c>
      <c r="W14" s="8">
        <v>2520</v>
      </c>
      <c r="X14" s="8">
        <f t="shared" si="8"/>
        <v>7200</v>
      </c>
      <c r="Y14" s="8">
        <v>4680</v>
      </c>
      <c r="Z14" s="8">
        <v>2520</v>
      </c>
      <c r="AA14" s="8">
        <f t="shared" si="9"/>
        <v>7200</v>
      </c>
      <c r="AB14" s="8">
        <v>4680</v>
      </c>
      <c r="AC14" s="8">
        <v>2520</v>
      </c>
      <c r="AD14" s="8">
        <f t="shared" si="10"/>
        <v>7200</v>
      </c>
      <c r="AE14" s="8">
        <v>4680</v>
      </c>
      <c r="AF14" s="8">
        <v>2520</v>
      </c>
      <c r="AG14" s="8">
        <f t="shared" si="11"/>
        <v>7200</v>
      </c>
      <c r="AH14" s="8">
        <v>3510</v>
      </c>
      <c r="AI14" s="8">
        <v>1890</v>
      </c>
      <c r="AJ14" s="8">
        <f t="shared" si="12"/>
        <v>5400</v>
      </c>
      <c r="AK14" s="8">
        <v>2340</v>
      </c>
      <c r="AL14" s="8">
        <v>1260</v>
      </c>
      <c r="AM14" s="8">
        <f t="shared" si="13"/>
        <v>3600</v>
      </c>
      <c r="AN14" s="8">
        <v>1560</v>
      </c>
      <c r="AO14" s="8">
        <v>840</v>
      </c>
      <c r="AP14" s="8">
        <f t="shared" si="14"/>
        <v>2400</v>
      </c>
    </row>
    <row r="15" spans="1:42" ht="15.75" x14ac:dyDescent="0.25">
      <c r="A15" s="6" t="s">
        <v>18</v>
      </c>
      <c r="B15" s="7">
        <f t="shared" si="0"/>
        <v>16.666666666666668</v>
      </c>
      <c r="C15" s="7">
        <v>10000</v>
      </c>
      <c r="D15" s="7">
        <f t="shared" si="1"/>
        <v>6500</v>
      </c>
      <c r="E15" s="7">
        <f t="shared" si="2"/>
        <v>3500</v>
      </c>
      <c r="F15" s="7"/>
      <c r="G15" s="8">
        <v>0</v>
      </c>
      <c r="H15" s="8">
        <v>0</v>
      </c>
      <c r="I15" s="8">
        <f t="shared" si="3"/>
        <v>0</v>
      </c>
      <c r="J15" s="8">
        <v>0</v>
      </c>
      <c r="K15" s="8">
        <v>170</v>
      </c>
      <c r="L15" s="8">
        <f t="shared" si="4"/>
        <v>170</v>
      </c>
      <c r="M15" s="8">
        <v>455</v>
      </c>
      <c r="N15" s="8">
        <v>245</v>
      </c>
      <c r="O15" s="8">
        <f t="shared" si="5"/>
        <v>700</v>
      </c>
      <c r="P15" s="8">
        <v>780</v>
      </c>
      <c r="Q15" s="8">
        <v>420</v>
      </c>
      <c r="R15" s="8">
        <f t="shared" si="6"/>
        <v>1200</v>
      </c>
      <c r="S15" s="8">
        <v>780</v>
      </c>
      <c r="T15" s="8">
        <v>420</v>
      </c>
      <c r="U15" s="8">
        <f t="shared" si="7"/>
        <v>1200</v>
      </c>
      <c r="V15" s="8">
        <v>780</v>
      </c>
      <c r="W15" s="8">
        <v>420</v>
      </c>
      <c r="X15" s="8">
        <f t="shared" si="8"/>
        <v>1200</v>
      </c>
      <c r="Y15" s="8">
        <v>780</v>
      </c>
      <c r="Z15" s="8">
        <v>420</v>
      </c>
      <c r="AA15" s="8">
        <f t="shared" si="9"/>
        <v>1200</v>
      </c>
      <c r="AB15" s="8">
        <v>780</v>
      </c>
      <c r="AC15" s="8">
        <v>420</v>
      </c>
      <c r="AD15" s="8">
        <f t="shared" si="10"/>
        <v>1200</v>
      </c>
      <c r="AE15" s="8">
        <v>780</v>
      </c>
      <c r="AF15" s="8">
        <v>420</v>
      </c>
      <c r="AG15" s="8">
        <f t="shared" si="11"/>
        <v>1200</v>
      </c>
      <c r="AH15" s="8">
        <v>585</v>
      </c>
      <c r="AI15" s="8">
        <v>315</v>
      </c>
      <c r="AJ15" s="8">
        <f t="shared" si="12"/>
        <v>900</v>
      </c>
      <c r="AK15" s="8">
        <v>390</v>
      </c>
      <c r="AL15" s="8">
        <v>210</v>
      </c>
      <c r="AM15" s="8">
        <f t="shared" si="13"/>
        <v>600</v>
      </c>
      <c r="AN15" s="8">
        <v>260</v>
      </c>
      <c r="AO15" s="8">
        <v>140</v>
      </c>
      <c r="AP15" s="8">
        <f t="shared" si="14"/>
        <v>400</v>
      </c>
    </row>
    <row r="16" spans="1:42" ht="15.75" x14ac:dyDescent="0.25">
      <c r="A16" s="6" t="s">
        <v>22</v>
      </c>
      <c r="B16" s="7">
        <f t="shared" si="0"/>
        <v>33.333333333333336</v>
      </c>
      <c r="C16" s="7">
        <v>20000</v>
      </c>
      <c r="D16" s="7">
        <f t="shared" si="1"/>
        <v>13000</v>
      </c>
      <c r="E16" s="7">
        <f t="shared" si="2"/>
        <v>7000</v>
      </c>
      <c r="F16" s="7"/>
      <c r="G16" s="8">
        <v>134</v>
      </c>
      <c r="H16" s="8">
        <v>0</v>
      </c>
      <c r="I16" s="8">
        <f t="shared" si="3"/>
        <v>134</v>
      </c>
      <c r="J16" s="8">
        <v>663</v>
      </c>
      <c r="K16" s="8">
        <v>357</v>
      </c>
      <c r="L16" s="8">
        <f t="shared" si="4"/>
        <v>1020</v>
      </c>
      <c r="M16" s="8">
        <v>2730</v>
      </c>
      <c r="N16" s="8">
        <v>1470</v>
      </c>
      <c r="O16" s="8">
        <f t="shared" si="5"/>
        <v>4200</v>
      </c>
      <c r="P16" s="8">
        <v>4680</v>
      </c>
      <c r="Q16" s="8">
        <v>2520</v>
      </c>
      <c r="R16" s="8">
        <f t="shared" si="6"/>
        <v>7200</v>
      </c>
      <c r="S16" s="8">
        <v>4680</v>
      </c>
      <c r="T16" s="8">
        <v>2520</v>
      </c>
      <c r="U16" s="8">
        <f t="shared" si="7"/>
        <v>7200</v>
      </c>
      <c r="V16" s="8">
        <v>4680</v>
      </c>
      <c r="W16" s="8">
        <v>2520</v>
      </c>
      <c r="X16" s="8">
        <f t="shared" si="8"/>
        <v>7200</v>
      </c>
      <c r="Y16" s="8">
        <v>4680</v>
      </c>
      <c r="Z16" s="8">
        <v>2520</v>
      </c>
      <c r="AA16" s="8">
        <f t="shared" si="9"/>
        <v>7200</v>
      </c>
      <c r="AB16" s="8">
        <v>4680</v>
      </c>
      <c r="AC16" s="8">
        <v>2520</v>
      </c>
      <c r="AD16" s="8">
        <f t="shared" si="10"/>
        <v>7200</v>
      </c>
      <c r="AE16" s="8">
        <v>4680</v>
      </c>
      <c r="AF16" s="8">
        <v>2520</v>
      </c>
      <c r="AG16" s="8">
        <f t="shared" si="11"/>
        <v>7200</v>
      </c>
      <c r="AH16" s="8">
        <v>3510</v>
      </c>
      <c r="AI16" s="8">
        <v>1890</v>
      </c>
      <c r="AJ16" s="8">
        <f t="shared" si="12"/>
        <v>5400</v>
      </c>
      <c r="AK16" s="8">
        <v>2340</v>
      </c>
      <c r="AL16" s="8">
        <v>1260</v>
      </c>
      <c r="AM16" s="8">
        <f t="shared" si="13"/>
        <v>3600</v>
      </c>
      <c r="AN16" s="8">
        <v>1560</v>
      </c>
      <c r="AO16" s="8">
        <v>840</v>
      </c>
      <c r="AP16" s="8">
        <f t="shared" si="14"/>
        <v>2400</v>
      </c>
    </row>
    <row r="17" spans="1:42" ht="15.75" x14ac:dyDescent="0.25">
      <c r="A17" s="6" t="s">
        <v>24</v>
      </c>
      <c r="B17" s="7">
        <f t="shared" si="0"/>
        <v>100</v>
      </c>
      <c r="C17" s="7">
        <v>60000</v>
      </c>
      <c r="D17" s="7">
        <f t="shared" si="1"/>
        <v>39000</v>
      </c>
      <c r="E17" s="7">
        <f t="shared" si="2"/>
        <v>21000</v>
      </c>
      <c r="F17" s="7"/>
      <c r="G17" s="8">
        <v>0</v>
      </c>
      <c r="H17" s="8">
        <v>0</v>
      </c>
      <c r="I17" s="8">
        <f t="shared" si="3"/>
        <v>0</v>
      </c>
      <c r="J17" s="8">
        <v>663</v>
      </c>
      <c r="K17" s="8">
        <v>357</v>
      </c>
      <c r="L17" s="8">
        <f t="shared" si="4"/>
        <v>1020</v>
      </c>
      <c r="M17" s="8">
        <v>2730</v>
      </c>
      <c r="N17" s="8">
        <v>1470</v>
      </c>
      <c r="O17" s="8">
        <f t="shared" si="5"/>
        <v>4200</v>
      </c>
      <c r="P17" s="8">
        <v>4680</v>
      </c>
      <c r="Q17" s="8">
        <v>2520</v>
      </c>
      <c r="R17" s="8">
        <f t="shared" si="6"/>
        <v>7200</v>
      </c>
      <c r="S17" s="8">
        <v>4680</v>
      </c>
      <c r="T17" s="8">
        <v>2520</v>
      </c>
      <c r="U17" s="8">
        <f t="shared" si="7"/>
        <v>7200</v>
      </c>
      <c r="V17" s="8">
        <v>4680</v>
      </c>
      <c r="W17" s="8">
        <v>2520</v>
      </c>
      <c r="X17" s="8">
        <f t="shared" si="8"/>
        <v>7200</v>
      </c>
      <c r="Y17" s="8">
        <v>4680</v>
      </c>
      <c r="Z17" s="8">
        <v>2520</v>
      </c>
      <c r="AA17" s="8">
        <f t="shared" si="9"/>
        <v>7200</v>
      </c>
      <c r="AB17" s="8">
        <v>4680</v>
      </c>
      <c r="AC17" s="8">
        <v>2520</v>
      </c>
      <c r="AD17" s="8">
        <f t="shared" si="10"/>
        <v>7200</v>
      </c>
      <c r="AE17" s="8">
        <v>4680</v>
      </c>
      <c r="AF17" s="8">
        <v>2520</v>
      </c>
      <c r="AG17" s="8">
        <f t="shared" si="11"/>
        <v>7200</v>
      </c>
      <c r="AH17" s="8">
        <v>3510</v>
      </c>
      <c r="AI17" s="8">
        <v>1890</v>
      </c>
      <c r="AJ17" s="8">
        <f t="shared" si="12"/>
        <v>5400</v>
      </c>
      <c r="AK17" s="8">
        <v>2340</v>
      </c>
      <c r="AL17" s="8">
        <v>1260</v>
      </c>
      <c r="AM17" s="8">
        <f t="shared" si="13"/>
        <v>3600</v>
      </c>
      <c r="AN17" s="8">
        <v>1560</v>
      </c>
      <c r="AO17" s="8">
        <v>840</v>
      </c>
      <c r="AP17" s="8">
        <f t="shared" si="14"/>
        <v>2400</v>
      </c>
    </row>
    <row r="18" spans="1:42" ht="15.75" x14ac:dyDescent="0.25">
      <c r="A18" s="10" t="s">
        <v>23</v>
      </c>
      <c r="B18" s="11">
        <f t="shared" ref="B18:E18" si="15">SUM(B5:B17)</f>
        <v>626.25</v>
      </c>
      <c r="C18" s="11">
        <f t="shared" si="15"/>
        <v>375750</v>
      </c>
      <c r="D18" s="11">
        <f t="shared" si="15"/>
        <v>244237.5</v>
      </c>
      <c r="E18" s="11">
        <f t="shared" si="15"/>
        <v>131512.5</v>
      </c>
      <c r="F18" s="11"/>
      <c r="G18" s="24">
        <f>SUM(G5:G17)</f>
        <v>811</v>
      </c>
      <c r="H18" s="24">
        <f t="shared" ref="H18:AP18" si="16">SUM(H5:H17)</f>
        <v>437</v>
      </c>
      <c r="I18" s="24">
        <f t="shared" si="16"/>
        <v>1248</v>
      </c>
      <c r="J18" s="24">
        <f t="shared" si="16"/>
        <v>4593</v>
      </c>
      <c r="K18" s="24">
        <f t="shared" si="16"/>
        <v>2463</v>
      </c>
      <c r="L18" s="24">
        <f t="shared" si="16"/>
        <v>7056</v>
      </c>
      <c r="M18" s="24">
        <f t="shared" si="16"/>
        <v>18918</v>
      </c>
      <c r="N18" s="24">
        <f t="shared" si="16"/>
        <v>10187</v>
      </c>
      <c r="O18" s="24">
        <f t="shared" si="16"/>
        <v>29105</v>
      </c>
      <c r="P18" s="24">
        <f t="shared" si="16"/>
        <v>32429</v>
      </c>
      <c r="Q18" s="24">
        <f t="shared" si="16"/>
        <v>17462</v>
      </c>
      <c r="R18" s="24">
        <f t="shared" si="16"/>
        <v>49891</v>
      </c>
      <c r="S18" s="24">
        <f t="shared" si="16"/>
        <v>32429</v>
      </c>
      <c r="T18" s="24">
        <f t="shared" si="16"/>
        <v>17462</v>
      </c>
      <c r="U18" s="12">
        <f t="shared" si="16"/>
        <v>49891</v>
      </c>
      <c r="V18" s="12">
        <f t="shared" si="16"/>
        <v>32429</v>
      </c>
      <c r="W18" s="12">
        <f t="shared" si="16"/>
        <v>17462</v>
      </c>
      <c r="X18" s="12">
        <f t="shared" si="16"/>
        <v>49891</v>
      </c>
      <c r="Y18" s="12">
        <f t="shared" si="16"/>
        <v>32429</v>
      </c>
      <c r="Z18" s="12">
        <f t="shared" si="16"/>
        <v>17462</v>
      </c>
      <c r="AA18" s="12">
        <f t="shared" si="16"/>
        <v>49891</v>
      </c>
      <c r="AB18" s="12">
        <f t="shared" si="16"/>
        <v>32429</v>
      </c>
      <c r="AC18" s="12">
        <f t="shared" si="16"/>
        <v>17462</v>
      </c>
      <c r="AD18" s="12">
        <f t="shared" si="16"/>
        <v>49891</v>
      </c>
      <c r="AE18" s="12">
        <f t="shared" si="16"/>
        <v>32429</v>
      </c>
      <c r="AF18" s="12">
        <f t="shared" si="16"/>
        <v>17462</v>
      </c>
      <c r="AG18" s="12">
        <f t="shared" si="16"/>
        <v>49891</v>
      </c>
      <c r="AH18" s="12">
        <f t="shared" si="16"/>
        <v>24322</v>
      </c>
      <c r="AI18" s="12">
        <f t="shared" si="16"/>
        <v>13097</v>
      </c>
      <c r="AJ18" s="12">
        <f t="shared" si="16"/>
        <v>37419</v>
      </c>
      <c r="AK18" s="12">
        <f t="shared" si="16"/>
        <v>16214</v>
      </c>
      <c r="AL18" s="12">
        <f t="shared" si="16"/>
        <v>8731</v>
      </c>
      <c r="AM18" s="12">
        <f t="shared" si="16"/>
        <v>24945</v>
      </c>
      <c r="AN18" s="12">
        <f t="shared" si="16"/>
        <v>10810</v>
      </c>
      <c r="AO18" s="12">
        <f t="shared" si="16"/>
        <v>5821</v>
      </c>
      <c r="AP18" s="12">
        <f t="shared" si="16"/>
        <v>16631</v>
      </c>
    </row>
    <row r="19" spans="1:42" x14ac:dyDescent="0.25">
      <c r="AP19" s="23">
        <f>AP18+AM18+AJ18+AG18+AD18+AA18+X18+U18+R18+O18+L18+I18</f>
        <v>415750</v>
      </c>
    </row>
    <row r="32" spans="1:42" ht="18.75" x14ac:dyDescent="0.3">
      <c r="C32" s="14"/>
    </row>
  </sheetData>
  <mergeCells count="54">
    <mergeCell ref="AN3:AN4"/>
    <mergeCell ref="AO3:AO4"/>
    <mergeCell ref="AP3:AP4"/>
    <mergeCell ref="AH3:AH4"/>
    <mergeCell ref="AI3:AI4"/>
    <mergeCell ref="AJ3:AJ4"/>
    <mergeCell ref="AK3:AK4"/>
    <mergeCell ref="AL3:AL4"/>
    <mergeCell ref="AM3:AM4"/>
    <mergeCell ref="T3:T4"/>
    <mergeCell ref="AG3:AG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K2:AM2"/>
    <mergeCell ref="AN2:AP2"/>
    <mergeCell ref="B3:B4"/>
    <mergeCell ref="C3:E3"/>
    <mergeCell ref="F3:F4"/>
    <mergeCell ref="G3:G4"/>
    <mergeCell ref="H3:H4"/>
    <mergeCell ref="I3:I4"/>
    <mergeCell ref="J3:J4"/>
    <mergeCell ref="K3:K4"/>
    <mergeCell ref="S2:U2"/>
    <mergeCell ref="V2:X2"/>
    <mergeCell ref="Y2:AA2"/>
    <mergeCell ref="AB2:AD2"/>
    <mergeCell ref="AE2:AG2"/>
    <mergeCell ref="P3:P4"/>
    <mergeCell ref="A1:F1"/>
    <mergeCell ref="AH2:AJ2"/>
    <mergeCell ref="A2:A4"/>
    <mergeCell ref="B2:F2"/>
    <mergeCell ref="G2:I2"/>
    <mergeCell ref="J2:L2"/>
    <mergeCell ref="M2:O2"/>
    <mergeCell ref="P2:R2"/>
    <mergeCell ref="L3:L4"/>
    <mergeCell ref="M3:M4"/>
    <mergeCell ref="N3:N4"/>
    <mergeCell ref="O3:O4"/>
    <mergeCell ref="U3:U4"/>
    <mergeCell ref="Q3:Q4"/>
    <mergeCell ref="R3:R4"/>
    <mergeCell ref="S3:S4"/>
  </mergeCell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закуп КРС</vt:lpstr>
      <vt:lpstr>закуп МРС</vt:lpstr>
      <vt:lpstr>'закуп МРС'!Область_печати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2019-02-06T07:59:45Z</dcterms:modified>
</cp:coreProperties>
</file>